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335" activeTab="0"/>
  </bookViews>
  <sheets>
    <sheet name="2019" sheetId="1" r:id="rId1"/>
  </sheets>
  <definedNames/>
  <calcPr fullCalcOnLoad="1"/>
</workbook>
</file>

<file path=xl/sharedStrings.xml><?xml version="1.0" encoding="utf-8"?>
<sst xmlns="http://schemas.openxmlformats.org/spreadsheetml/2006/main" count="218" uniqueCount="208">
  <si>
    <t>CỘNG HÒA XÃ HỘI CHỦ NGHĨA VIỆT NAM</t>
  </si>
  <si>
    <t>Độc lập - Tự do - Hạnh phúc</t>
  </si>
  <si>
    <t xml:space="preserve">KẾT QUẢ THỰC HIỆN VIỆC GIẢI QUYẾT THỦ TỤC HÀNH CHÍNH THEO CƠ CHẾ MỘT CỬA, </t>
  </si>
  <si>
    <t>Số TT</t>
  </si>
  <si>
    <t>Lĩnh vực giải quyết</t>
  </si>
  <si>
    <t>Tổng số hồ sơ tiếp nhận</t>
  </si>
  <si>
    <t>Hồ sơ đã giải quyết</t>
  </si>
  <si>
    <t>Hồ sơ đang giải quyết</t>
  </si>
  <si>
    <t>Hồ sơ trả lại không giải quyết</t>
  </si>
  <si>
    <t>Hồ sơ tồn đọng</t>
  </si>
  <si>
    <t>Ghi chú</t>
  </si>
  <si>
    <t>Trước hẹn</t>
  </si>
  <si>
    <t>Đúng hẹn</t>
  </si>
  <si>
    <t>Trễ hẹn</t>
  </si>
  <si>
    <t>I</t>
  </si>
  <si>
    <t>Thủ tục hành chính thực hiện theo cơ chế một cửa</t>
  </si>
  <si>
    <t>Lĩnh Vực Xây dựng</t>
  </si>
  <si>
    <t>Lĩnh vực đất đai</t>
  </si>
  <si>
    <t>Thủ tục thẩm định cấp mới</t>
  </si>
  <si>
    <t>Thủ tục thẩm định chuyển nhượng</t>
  </si>
  <si>
    <t>Thủ tục chỉnh lý biến động</t>
  </si>
  <si>
    <t>Thủ tục chuyển mục đích</t>
  </si>
  <si>
    <t>Thủ tục thế chấp</t>
  </si>
  <si>
    <t>Lĩnh  vực hộ tịch</t>
  </si>
  <si>
    <t>II</t>
  </si>
  <si>
    <t>Thủ tục hành chính thực hiện theo cơ chế một cửa liên thông</t>
  </si>
  <si>
    <t>Lĩnh vực Đăng ký kinh doanh</t>
  </si>
  <si>
    <t>Thủ tục cấp thay đổi nội dung đăng ký kinh doanh</t>
  </si>
  <si>
    <t>Lĩnh Vực Bảo trợ xã hội</t>
  </si>
  <si>
    <t>Lĩnh vực Chính sách Người có công</t>
  </si>
  <si>
    <t>Lĩnh vực giáo dục trung học cơ sở</t>
  </si>
  <si>
    <t xml:space="preserve">Lĩnh vực giáo dục </t>
  </si>
  <si>
    <t>B</t>
  </si>
  <si>
    <t>CẤP XÃ (8 xã)</t>
  </si>
  <si>
    <t>Lĩnh vực chứng thực</t>
  </si>
  <si>
    <t>Chứng thực hợp đồng giao dịch</t>
  </si>
  <si>
    <t>HĐ chứng thực tài sản, chứng thực vay vốn</t>
  </si>
  <si>
    <t>Giấy ủy quyền</t>
  </si>
  <si>
    <t>HĐ thế chấp, chuyển nhượng QS dụng đất</t>
  </si>
  <si>
    <t>HĐ tặng cho QS dụng đất</t>
  </si>
  <si>
    <t>Lĩnh vực Tư pháp - hộ tịch</t>
  </si>
  <si>
    <t>Xác nhận tình trạng hôn nhân</t>
  </si>
  <si>
    <t>Cải chính hộ tịch</t>
  </si>
  <si>
    <t>Bổ sung hộ tịch</t>
  </si>
  <si>
    <t>Lĩnh vực CS - NCC</t>
  </si>
  <si>
    <t>Làm hồ sơ hưởng chế độ HĐKC</t>
  </si>
  <si>
    <t>Đổi sổ hộ khẩu</t>
  </si>
  <si>
    <t>Nhập sinh</t>
  </si>
  <si>
    <t>Xóa tử</t>
  </si>
  <si>
    <t>Hồ sơ hành chính thông thường ( Văn phòng)</t>
  </si>
  <si>
    <t>Hồ sơ vay vốn</t>
  </si>
  <si>
    <t>Hồ sơ xin việc</t>
  </si>
  <si>
    <t>Hồ sơ hành chính khác</t>
  </si>
  <si>
    <t>Yêu cầu trích lục thửa đất</t>
  </si>
  <si>
    <t>Chuyển mục đích sử dụng đất</t>
  </si>
  <si>
    <t>Lĩnh vực chính sách người có công</t>
  </si>
  <si>
    <t>Lĩnh vực cư trú</t>
  </si>
  <si>
    <t>Tách hộ mới</t>
  </si>
  <si>
    <t>Xóa đăng ký thường trú</t>
  </si>
  <si>
    <t>Bảo hiểm Y tế</t>
  </si>
  <si>
    <t>Công an</t>
  </si>
  <si>
    <t>Chính sách xã hội</t>
  </si>
  <si>
    <t>Tư pháp - Hộ tịch</t>
  </si>
  <si>
    <t>Xác định lại dân tộc</t>
  </si>
  <si>
    <t>Hồ sơ bảo trợ xã hội</t>
  </si>
  <si>
    <t>Hồ sơ người cao tuổi</t>
  </si>
  <si>
    <t>Hợp đồng mua bán bất động sản</t>
  </si>
  <si>
    <t>Cấp mới hộ khẩu</t>
  </si>
  <si>
    <t>Vi phạm hành chính</t>
  </si>
  <si>
    <t>Mai táng phí cho thân nhân người có công</t>
  </si>
  <si>
    <t>A</t>
  </si>
  <si>
    <t>CẤP HUYỆN</t>
  </si>
  <si>
    <t>Lĩnh vực thương mại</t>
  </si>
  <si>
    <t>Cấp giấy phép bán lẻ thuốc lá</t>
  </si>
  <si>
    <t>Trích lục bản đồ địa chính</t>
  </si>
  <si>
    <t>Cấp bản sao trích lục hộ tịch</t>
  </si>
  <si>
    <t>Thủ tục cải chính hộ tịch</t>
  </si>
  <si>
    <t>Cấp lại sổ hộ khẩu</t>
  </si>
  <si>
    <t>Thủ tục đăng ký biến động và sử dụng đất do giảm diện tích do thu hồi đất phục vụ công cộng</t>
  </si>
  <si>
    <t>Thủ tục đăng ký biến động quyền sử dụng đất, quyền sở hữu tài sản gắn liền với đất trong các trường hợp chuyển nhượng</t>
  </si>
  <si>
    <t>Điều chỉnh thông tin thay đổi trong sổ hộ khẩu</t>
  </si>
  <si>
    <t>Tách thửa, hợp thửa</t>
  </si>
  <si>
    <t>Thay đổi hộ tịch</t>
  </si>
  <si>
    <t>Xử phạt nhập sinh trể hẹn</t>
  </si>
  <si>
    <t>Hồ sơ đơn thân nuôi con</t>
  </si>
  <si>
    <t>Cấp giấy chuyển khẩu</t>
  </si>
  <si>
    <t xml:space="preserve">Thủ tục đăng ký biến động và sử dụng đất do giảm diện tích thu hồi </t>
  </si>
  <si>
    <t>Thủ tục đăng ký biến động về sử dụng đất, tài sản gắn đất do thay đổi thông tin về người được (đổi tên, địa chỉ)</t>
  </si>
  <si>
    <t>Thủ tục đăng ký biến động, quyền sử dụng đất, quyền sở hữu tài sản gắn liền với đất trong trường hợp tặng cho</t>
  </si>
  <si>
    <t>Thủ tục đăng ký biến động quyền sử dụng đất, quyền sở hữu tài sản gắn liền với đất trong các trường hợp phân chia tài sản</t>
  </si>
  <si>
    <t>Thờ cúng cho thân nhân liệt sĩ</t>
  </si>
  <si>
    <t>Cải chính</t>
  </si>
  <si>
    <t>Thủ tục chuyển mục đích quyền sử dụng đất phải được cho phép của cơ quan NN có thẩm quyền đối với hộ gia đình, cá nhân</t>
  </si>
  <si>
    <t>Mai táng phí cho đối tượng QĐ 290</t>
  </si>
  <si>
    <t>Thủ tục xác nhận tiếp tục sử dụng đất nông nghiệp của hộ gia đình, cá nhân khi hết hạn sử dụng đất đối với trường hợp có nhu cầu</t>
  </si>
  <si>
    <t>Thủ tục hòa giải tranh chấp đất đai</t>
  </si>
  <si>
    <t>Thủ tục đăng ký chuyển mục đích sử dụng phải được phép của cơ quan nhà nước có thẩm quyền</t>
  </si>
  <si>
    <t xml:space="preserve">Thủ tục đăng ký biến động QSDĐ, quyền sở hữu tài sản gắn liền với đất trong các trường hợp phân chia tài sản </t>
  </si>
  <si>
    <t xml:space="preserve">Thủ tục cấp đổi GCN QSDĐ, quyền sở hữu nhà ở và tài sản gắn liền với đất </t>
  </si>
  <si>
    <t>Thủ tục cấp GCNQSDĐ, quyền sở hữu nhà ở và tài sản gắn liền với đất cho người đã đăng ký sử dụng lần đầu</t>
  </si>
  <si>
    <t>Bảo hiểm Y tế cho trẻ từ 0 đến 6 tuổi</t>
  </si>
  <si>
    <t>Bảo hiểm Y tế tự nguyện</t>
  </si>
  <si>
    <t>Cấp lại thẻ BHYT tự nguyện</t>
  </si>
  <si>
    <t>Chuyển nhượng quyền sử dụng đất  (một phần diện tích thửa đất)</t>
  </si>
  <si>
    <t>Đăng ký khai sinh quá hạn</t>
  </si>
  <si>
    <t>Thủ tục đăng ký biến động QSDĐ, quyền sở hữu tài sản gắn liền với đất trong các trường hợp kê biên</t>
  </si>
  <si>
    <t>Văn bản phân chia tài sản thừa kế</t>
  </si>
  <si>
    <t>Giải quyết chế độ người hoạt động kháng chiến bị nhiễm chât độc hóa học</t>
  </si>
  <si>
    <t xml:space="preserve">Làm thẻ BHYT cho người có công </t>
  </si>
  <si>
    <t>Mai táng phí người bảo trợ xã hội</t>
  </si>
  <si>
    <t>Cấp đổi giấy CNQSD đất</t>
  </si>
  <si>
    <t>Cấp mới giấy CNQSD đất</t>
  </si>
  <si>
    <t>Cấp bản sao khai sinh</t>
  </si>
  <si>
    <t>Thủ tục xác nhận tiếp tục sử dụng đất cho hộ gia đình, cá nhân sử dụng đất (trường hợp có các giấy tờ về quyền sử dụng đất)</t>
  </si>
  <si>
    <t>Thủ tục xác nhận tiếp tục sử dụng đất cho hộ gia đình, cá nhân sử dụng đất (trường hợp không có các giấy tờ về quyền sử dụng đất)</t>
  </si>
  <si>
    <t>Chuyển nhượng quyền sử dụng đất  (toàn phần diện tích thửa đất)</t>
  </si>
  <si>
    <t>Đăng ký biến động về sử dụng đất do đổi tên, giảm diện tích thửa đất do sạt lở tự nhiên, thay đổi về quyền, thay đổi về nghĩa vụ tài chính.</t>
  </si>
  <si>
    <t>Giải quyết chế độ người hoạt động kháng chiến giải phóng dân tộc</t>
  </si>
  <si>
    <t>Cấp sổ tạm trú</t>
  </si>
  <si>
    <t>Đăng ký tạm trú</t>
  </si>
  <si>
    <t>Đăng ký tạm vắng</t>
  </si>
  <si>
    <t>Đăng ký lưu trú</t>
  </si>
  <si>
    <t>Đăng ký tạm trú cho người nước ngoài</t>
  </si>
  <si>
    <t>Khai tử và xóa tử</t>
  </si>
  <si>
    <t>Cải chính hộ tịch và bổ sung</t>
  </si>
  <si>
    <t>HUYỆN THUẬN NAM</t>
  </si>
  <si>
    <t>ỦY BAN NHÂN DÂN</t>
  </si>
  <si>
    <r>
      <t>Tổng cộng</t>
    </r>
    <r>
      <rPr>
        <b/>
        <sz val="14"/>
        <rFont val="Times New Roman"/>
        <family val="1"/>
      </rPr>
      <t>: B</t>
    </r>
  </si>
  <si>
    <r>
      <t>Tổng cộng</t>
    </r>
    <r>
      <rPr>
        <b/>
        <sz val="14"/>
        <rFont val="Times New Roman"/>
        <family val="1"/>
      </rPr>
      <t>: A+B</t>
    </r>
  </si>
  <si>
    <t>Xác nhận lý lịch</t>
  </si>
  <si>
    <r>
      <t>Tổng cộng</t>
    </r>
    <r>
      <rPr>
        <b/>
        <i/>
        <sz val="14"/>
        <rFont val="Times New Roman"/>
        <family val="1"/>
      </rPr>
      <t>: A=(I+II)</t>
    </r>
  </si>
  <si>
    <t>Xác nhận nhà để bổ túc hồ sơ làm hộ khẩu</t>
  </si>
  <si>
    <t>Khai tử quá hạn</t>
  </si>
  <si>
    <t>Cấp Sổ ưu đãi giáo dục</t>
  </si>
  <si>
    <t>Thủ tục đăng ký biến động về sử dụng đất, tài sản gắn liền với đất do đổi tên; giảm diện tích thửa đất do sạt lở tự nhiên; thay đổi về hạn chế quyền; thay đổi về nghĩa vụ tài chính; thay đổi diện tích xây dựng, diện tích sử dụng, tầng cao, kết cấu chính</t>
  </si>
  <si>
    <t>Thủ tục cấp giấy chứng nhận đối với trường hợp người sử dụng đất đồng thời là chủ sở hữu nhà ở, công trình xây dựng</t>
  </si>
  <si>
    <t>Thủ tục cấp lại giấy chứng nhận do bị mất</t>
  </si>
  <si>
    <t>Thủ tục đăng ký kết hôn có yếu tố nước ngoài</t>
  </si>
  <si>
    <t>Thủ tục cấp đổi, cấp lại GCN</t>
  </si>
  <si>
    <t>Thủ tục tách thửa, hợp thửa</t>
  </si>
  <si>
    <t>Điều chỉnh bằng tốt nghiệp THCS</t>
  </si>
  <si>
    <t>Cha, mẹ nhận con</t>
  </si>
  <si>
    <t>Phong và truy tặng Bà mẹ Việt Nam anh hùng</t>
  </si>
  <si>
    <t>Thủ tục thực hiện các quyền</t>
  </si>
  <si>
    <t>Mai táng cho đối tượng BTXH được trợ giúp xã hội thường xuyên tại cộng đồng</t>
  </si>
  <si>
    <t>Hồ sơ nghiệm thu trước khi đưa vào sử dụng</t>
  </si>
  <si>
    <t>Xác nhận hồ sơ đề nghị miễn, giảm tiền sử dụng đất đối tượng chính sách</t>
  </si>
  <si>
    <t>Hỗ trợ kinh phí chăm sóc đối với hộ gia đình có người khuyết tật đặc biệt nặng</t>
  </si>
  <si>
    <t>Cấp giấy chuyển đi</t>
  </si>
  <si>
    <t>Cấp giấy chuyển đến</t>
  </si>
  <si>
    <t>Xác nhận đơn hộ nghèo, cận nghèo</t>
  </si>
  <si>
    <t>Thủ tục trích lục</t>
  </si>
  <si>
    <t>Thủ tục đề nghị cấp Giấy chứng nhận đăng ký kinh doanh</t>
  </si>
  <si>
    <t>Hồ sơ hưởng chế độ TCXH hàng tháng cho đối tượng BTXH</t>
  </si>
  <si>
    <t>Hồ sơ thôi hưởng chế độ TCXH hàng tháng cho đối tượng BTXH</t>
  </si>
  <si>
    <t>Hồ sơ điều chỉnh chế độ TCXH hàng tháng cho đối tượng BTXH</t>
  </si>
  <si>
    <t>Gửi thang lương, bảng lương, định mức lao động của doanh nghiệp</t>
  </si>
  <si>
    <t>Báo cáo thẩm định kinh tế - kỹ thuật</t>
  </si>
  <si>
    <t>Đăng ký khai sinh</t>
  </si>
  <si>
    <t>Đăng ký khai tử</t>
  </si>
  <si>
    <t>Đăng ký kết hôn</t>
  </si>
  <si>
    <t>Mai táng phí cho đối tượng BTXH</t>
  </si>
  <si>
    <t xml:space="preserve">Làm hồ sơ người cao tuổi </t>
  </si>
  <si>
    <t>Xác nhận nhà để bổ túc hồ sơ đăng ký điện</t>
  </si>
  <si>
    <t>Xác nhận nhà để bổ túc hồ sơ đăng ký nước</t>
  </si>
  <si>
    <t>Mất sổ cấp lại</t>
  </si>
  <si>
    <t>Đăng ký lại khai sinh</t>
  </si>
  <si>
    <t>Xác nhận nhà ở hợp pháp</t>
  </si>
  <si>
    <t>Xác nhận tình trạng nhà đất</t>
  </si>
  <si>
    <t>Tặng, cho quyền sử dụng đất</t>
  </si>
  <si>
    <t>Gia hạn sử dụng đất đối với hộ gia đình, cá nhân sử dụng đất nông nghiệp</t>
  </si>
  <si>
    <t>Đăng ký thường trú mới (Nhập sinh, nhập khẩu)</t>
  </si>
  <si>
    <t>Cấp phép xây dựng công trình, nhà ở</t>
  </si>
  <si>
    <t>Thủ tục thay đổi hộ tịch</t>
  </si>
  <si>
    <t>Chuyển trường đến từ ngoài tỉnh</t>
  </si>
  <si>
    <t>Chứng thực Bản sao từ bản chính các giấy tờ, văn bảng bằng Tiếng Việt</t>
  </si>
  <si>
    <t>Thủ tục giải quyết chế độ đối với người hoạt động kháng chiến bị nhiễm chất độc hóa học</t>
  </si>
  <si>
    <t>Thủ tục giải quyết chế độ đối với Bà mẹ VN anh hùng</t>
  </si>
  <si>
    <t>Điều chỉnh giấy CNQSD đất</t>
  </si>
  <si>
    <t>Giải quyết chế độ Mai táng phí NCCCM từ trần</t>
  </si>
  <si>
    <t>Mai táng phí và trợ cấp 1 lần cho NCCCM từ trần</t>
  </si>
  <si>
    <t>Làm hồ sơ mai táng phí đối với người CCCM</t>
  </si>
  <si>
    <t>Hồ sơ hưởng BTXH</t>
  </si>
  <si>
    <t>Điều chỉnh chế độ BTXH</t>
  </si>
  <si>
    <t>Đổi hoặc cấp bằng "Tổ quốc ghi công"</t>
  </si>
  <si>
    <t>Cấp giấy phép bán lẻ rượu</t>
  </si>
  <si>
    <t>Thẩm định đồ án điều chỉnh quy hoạch</t>
  </si>
  <si>
    <t>Thủ tục xác định lại dân tộc</t>
  </si>
  <si>
    <t>Thủ tục đăng ký nhận cha, con</t>
  </si>
  <si>
    <t>Điều chỉnh giấy phép thi công</t>
  </si>
  <si>
    <t>Thủ tục đăng khai sinh có yếu tố nước ngoài</t>
  </si>
  <si>
    <t>Thủ tục cấp lại Giấy chứng nhận đăng ký kinh doanh</t>
  </si>
  <si>
    <t>Thủ tục chất dứt hoạt động kinh doanh</t>
  </si>
  <si>
    <t>Chuyển trường đi ngoài tỉnh</t>
  </si>
  <si>
    <t>CƠ CHẾ MỘT CỬA LIÊN THÔNG NĂM 2019</t>
  </si>
  <si>
    <t>Hồ sơ ưu đãi giáo dục</t>
  </si>
  <si>
    <t>Chứng thực chữ ký trong giấy tờ, văn bản</t>
  </si>
  <si>
    <t>Chuyển mục đích sử dụng đất (trường hợp phải xin phép)</t>
  </si>
  <si>
    <t>Cấp Giấy chứng nhận quyền sỡ hữu nhà ở</t>
  </si>
  <si>
    <t>Chứng thực Di chúc</t>
  </si>
  <si>
    <t>Làm hồ sơ hưởng Tuất bệnh binh</t>
  </si>
  <si>
    <t>Hồ sơ Thờ cúng liệt sỹ</t>
  </si>
  <si>
    <t>Cấp đổi sổ hộ khẩu</t>
  </si>
  <si>
    <t>Cấp mới sổ hộ khẩu</t>
  </si>
  <si>
    <t xml:space="preserve">Cấp giấy Chuyển đến </t>
  </si>
  <si>
    <t>Cấp giấy Chuyển đi</t>
  </si>
  <si>
    <t>(Ban hành kèm theo Báo cáo số      /BC-UBND ngày     /11/2019 của UBND huyện)</t>
  </si>
  <si>
    <t>Giải quyết chế độ tuất từ trần cho người có công với cách mạng từ trần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</si>
</sst>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 #,##0.0_-;_-* &quot;-&quot;??_-;_-@_-"/>
    <numFmt numFmtId="181" formatCode="_-* #,##0_-;\-* #,##0_-;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_-;\-* #.##0_-;_-* &quot;-&quot;_-;_-@_-"/>
  </numFmts>
  <fonts count="73">
    <font>
      <sz val="11"/>
      <color theme="1"/>
      <name val="Calibri"/>
      <family val="2"/>
    </font>
    <font>
      <sz val="11"/>
      <color indexed="8"/>
      <name val="Calibri"/>
      <family val="2"/>
    </font>
    <font>
      <sz val="14"/>
      <name val="Arial"/>
      <family val="0"/>
    </font>
    <font>
      <sz val="13"/>
      <name val="Times New Roman"/>
      <family val="1"/>
    </font>
    <font>
      <b/>
      <sz val="14"/>
      <name val="Times New Roman"/>
      <family val="1"/>
    </font>
    <font>
      <b/>
      <sz val="12"/>
      <name val="Times New Roman"/>
      <family val="1"/>
    </font>
    <font>
      <sz val="12"/>
      <name val="Times New Roman"/>
      <family val="1"/>
    </font>
    <font>
      <b/>
      <sz val="10"/>
      <name val="Arial"/>
      <family val="0"/>
    </font>
    <font>
      <sz val="10"/>
      <name val="Arial"/>
      <family val="0"/>
    </font>
    <font>
      <sz val="11"/>
      <name val="Calibri"/>
      <family val="2"/>
    </font>
    <font>
      <b/>
      <u val="single"/>
      <sz val="14"/>
      <name val="Times New Roman"/>
      <family val="1"/>
    </font>
    <font>
      <b/>
      <i/>
      <sz val="14"/>
      <name val="Times New Roman"/>
      <family val="1"/>
    </font>
    <font>
      <sz val="14"/>
      <name val="Times New Roman"/>
      <family val="1"/>
    </font>
    <font>
      <sz val="14"/>
      <name val="Calibri"/>
      <family val="2"/>
    </font>
    <font>
      <b/>
      <sz val="11"/>
      <name val="Calibri"/>
      <family val="2"/>
    </font>
    <font>
      <i/>
      <sz val="11"/>
      <name val="Calibri"/>
      <family val="2"/>
    </font>
    <font>
      <i/>
      <u val="single"/>
      <sz val="14"/>
      <name val="Times New Roman"/>
      <family val="1"/>
    </font>
    <font>
      <i/>
      <sz val="14"/>
      <name val="Times New Roman"/>
      <family val="1"/>
    </font>
    <font>
      <u val="single"/>
      <sz val="11"/>
      <color indexed="12"/>
      <name val="Calibri"/>
      <family val="2"/>
    </font>
    <font>
      <u val="single"/>
      <sz val="11"/>
      <color indexed="36"/>
      <name val="Calibri"/>
      <family val="2"/>
    </font>
    <font>
      <sz val="12"/>
      <color indexed="10"/>
      <name val="Times New Roman"/>
      <family val="1"/>
    </font>
    <font>
      <sz val="14"/>
      <color indexed="10"/>
      <name val="Times New Roman"/>
      <family val="1"/>
    </font>
    <font>
      <b/>
      <i/>
      <u val="single"/>
      <sz val="14"/>
      <name val="Times New Roman"/>
      <family val="1"/>
    </font>
    <font>
      <b/>
      <sz val="14"/>
      <name val="Arial"/>
      <family val="2"/>
    </font>
    <font>
      <b/>
      <i/>
      <sz val="13"/>
      <name val="Times New Roman"/>
      <family val="1"/>
    </font>
    <font>
      <b/>
      <i/>
      <u val="singleAccounting"/>
      <sz val="14"/>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4"/>
      <color indexed="10"/>
      <name val="Times New Roman"/>
      <family val="1"/>
    </font>
    <font>
      <b/>
      <i/>
      <sz val="14"/>
      <color indexed="10"/>
      <name val="Times New Roman"/>
      <family val="1"/>
    </font>
    <font>
      <b/>
      <sz val="14"/>
      <color indexed="10"/>
      <name val="Arial"/>
      <family val="2"/>
    </font>
    <font>
      <b/>
      <sz val="12"/>
      <color indexed="10"/>
      <name val="Times New Roman"/>
      <family val="1"/>
    </font>
    <font>
      <b/>
      <sz val="10"/>
      <color indexed="10"/>
      <name val="Arial"/>
      <family val="2"/>
    </font>
    <font>
      <sz val="14"/>
      <color indexed="8"/>
      <name val="Times New Roman"/>
      <family val="1"/>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Times New Roman"/>
      <family val="1"/>
    </font>
    <font>
      <b/>
      <i/>
      <sz val="14"/>
      <color rgb="FFFF0000"/>
      <name val="Times New Roman"/>
      <family val="1"/>
    </font>
    <font>
      <b/>
      <sz val="14"/>
      <color rgb="FFFF0000"/>
      <name val="Arial"/>
      <family val="2"/>
    </font>
    <font>
      <b/>
      <sz val="12"/>
      <color rgb="FFFF0000"/>
      <name val="Times New Roman"/>
      <family val="1"/>
    </font>
    <font>
      <b/>
      <sz val="10"/>
      <color rgb="FFFF0000"/>
      <name val="Arial"/>
      <family val="2"/>
    </font>
    <font>
      <sz val="14"/>
      <color theme="1"/>
      <name val="Times New Roman"/>
      <family val="1"/>
    </font>
    <font>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3" fillId="27" borderId="2" applyNumberFormat="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8" fillId="0" borderId="0">
      <alignment/>
      <protection/>
    </xf>
    <xf numFmtId="0" fontId="2" fillId="0" borderId="0">
      <alignment/>
      <protection/>
    </xf>
    <xf numFmtId="0" fontId="1" fillId="31" borderId="7" applyNumberFormat="0" applyFont="0" applyAlignment="0" applyProtection="0"/>
    <xf numFmtId="0" fontId="62" fillId="26"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2">
    <xf numFmtId="0" fontId="0" fillId="0" borderId="0" xfId="0" applyFont="1" applyAlignment="1">
      <alignment/>
    </xf>
    <xf numFmtId="0" fontId="5" fillId="0" borderId="0" xfId="0" applyFont="1" applyFill="1" applyBorder="1" applyAlignment="1">
      <alignment horizontal="center" wrapText="1"/>
    </xf>
    <xf numFmtId="0" fontId="7" fillId="0" borderId="0" xfId="0" applyFont="1" applyFill="1" applyAlignment="1">
      <alignment/>
    </xf>
    <xf numFmtId="0" fontId="6" fillId="0" borderId="0" xfId="0" applyFont="1" applyFill="1" applyBorder="1" applyAlignment="1">
      <alignment horizontal="center" wrapText="1"/>
    </xf>
    <xf numFmtId="0" fontId="8" fillId="0" borderId="0" xfId="0" applyFont="1" applyFill="1" applyAlignment="1">
      <alignment/>
    </xf>
    <xf numFmtId="0" fontId="9"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10"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12" fillId="0" borderId="0" xfId="0" applyFont="1" applyFill="1" applyBorder="1" applyAlignment="1">
      <alignment horizontal="justify" vertical="top" wrapText="1"/>
    </xf>
    <xf numFmtId="0" fontId="13" fillId="0" borderId="0" xfId="0" applyFont="1" applyFill="1" applyAlignment="1">
      <alignment/>
    </xf>
    <xf numFmtId="0" fontId="9"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xf>
    <xf numFmtId="0" fontId="14" fillId="0" borderId="0" xfId="0" applyFont="1" applyFill="1" applyAlignment="1">
      <alignment/>
    </xf>
    <xf numFmtId="0" fontId="9" fillId="0" borderId="0" xfId="0" applyFont="1" applyFill="1" applyBorder="1" applyAlignment="1">
      <alignment/>
    </xf>
    <xf numFmtId="0" fontId="20" fillId="0" borderId="0" xfId="0" applyFont="1" applyFill="1" applyAlignment="1">
      <alignment/>
    </xf>
    <xf numFmtId="0" fontId="6" fillId="0" borderId="0" xfId="0" applyFont="1" applyFill="1" applyBorder="1" applyAlignment="1">
      <alignment wrapText="1"/>
    </xf>
    <xf numFmtId="181" fontId="21" fillId="0" borderId="0" xfId="41" applyNumberFormat="1" applyFont="1" applyFill="1" applyAlignment="1">
      <alignment/>
    </xf>
    <xf numFmtId="181" fontId="21" fillId="0" borderId="0" xfId="41" applyNumberFormat="1" applyFont="1" applyFill="1" applyAlignment="1">
      <alignment horizontal="center" vertical="center"/>
    </xf>
    <xf numFmtId="181" fontId="21" fillId="0" borderId="0" xfId="41" applyNumberFormat="1" applyFont="1" applyFill="1" applyBorder="1" applyAlignment="1">
      <alignment horizontal="center" wrapText="1"/>
    </xf>
    <xf numFmtId="0" fontId="4" fillId="0" borderId="0" xfId="0" applyFont="1" applyFill="1" applyAlignment="1">
      <alignment horizontal="center"/>
    </xf>
    <xf numFmtId="181" fontId="12" fillId="0" borderId="0" xfId="41" applyNumberFormat="1"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0" xfId="0" applyFont="1" applyFill="1" applyBorder="1" applyAlignment="1">
      <alignment horizontal="left" wrapText="1"/>
    </xf>
    <xf numFmtId="0" fontId="12" fillId="0" borderId="10" xfId="0" applyFont="1" applyFill="1" applyBorder="1" applyAlignment="1">
      <alignment horizontal="center" wrapText="1"/>
    </xf>
    <xf numFmtId="0" fontId="12" fillId="0" borderId="10" xfId="0" applyFont="1" applyFill="1" applyBorder="1" applyAlignment="1">
      <alignment horizontal="left"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1" fontId="4" fillId="0" borderId="10" xfId="0" applyNumberFormat="1"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57" applyFont="1" applyFill="1" applyBorder="1" applyAlignment="1">
      <alignment horizontal="left" wrapText="1"/>
      <protection/>
    </xf>
    <xf numFmtId="0" fontId="12" fillId="0" borderId="10" xfId="57" applyFont="1" applyFill="1" applyBorder="1" applyAlignment="1">
      <alignment horizontal="center" vertical="center" wrapText="1"/>
      <protection/>
    </xf>
    <xf numFmtId="0" fontId="13" fillId="0" borderId="10" xfId="0" applyFont="1" applyFill="1" applyBorder="1" applyAlignment="1">
      <alignment/>
    </xf>
    <xf numFmtId="0" fontId="12" fillId="0" borderId="10" xfId="57" applyFont="1" applyFill="1" applyBorder="1" applyAlignment="1">
      <alignment horizontal="left" wrapText="1"/>
      <protection/>
    </xf>
    <xf numFmtId="0" fontId="17"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1" fillId="0" borderId="10" xfId="0" applyFont="1" applyFill="1" applyBorder="1" applyAlignment="1">
      <alignment horizontal="center" vertical="center" wrapText="1"/>
    </xf>
    <xf numFmtId="0" fontId="12" fillId="0" borderId="10" xfId="0" applyFont="1" applyFill="1" applyBorder="1" applyAlignment="1" quotePrefix="1">
      <alignment horizontal="center" wrapText="1"/>
    </xf>
    <xf numFmtId="0" fontId="23" fillId="0" borderId="10" xfId="0" applyFont="1" applyFill="1" applyBorder="1" applyAlignment="1">
      <alignment/>
    </xf>
    <xf numFmtId="0" fontId="2" fillId="0" borderId="10" xfId="0" applyFont="1" applyFill="1" applyBorder="1" applyAlignment="1">
      <alignment/>
    </xf>
    <xf numFmtId="0" fontId="12" fillId="0" borderId="10" xfId="0" applyFont="1" applyFill="1" applyBorder="1" applyAlignment="1">
      <alignment horizontal="justify" vertical="top" wrapText="1"/>
    </xf>
    <xf numFmtId="0" fontId="6" fillId="0" borderId="0" xfId="0" applyFont="1" applyFill="1" applyAlignment="1">
      <alignment horizontal="justify"/>
    </xf>
    <xf numFmtId="0" fontId="12"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quotePrefix="1">
      <alignment horizontal="justify"/>
    </xf>
    <xf numFmtId="0" fontId="24" fillId="0" borderId="0" xfId="0" applyFont="1" applyFill="1" applyAlignment="1">
      <alignment horizontal="justify"/>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top" wrapText="1"/>
    </xf>
    <xf numFmtId="177" fontId="25" fillId="0" borderId="10" xfId="0" applyNumberFormat="1" applyFont="1" applyFill="1" applyBorder="1" applyAlignment="1">
      <alignment horizontal="center" vertical="top" wrapText="1"/>
    </xf>
    <xf numFmtId="0" fontId="25" fillId="0" borderId="10" xfId="0" applyFont="1" applyFill="1" applyBorder="1" applyAlignment="1">
      <alignment horizontal="center" vertical="top" wrapText="1"/>
    </xf>
    <xf numFmtId="0" fontId="66" fillId="0" borderId="10" xfId="0" applyFont="1" applyFill="1" applyBorder="1" applyAlignment="1">
      <alignment horizontal="center" wrapText="1"/>
    </xf>
    <xf numFmtId="0" fontId="67" fillId="0" borderId="10" xfId="0" applyFont="1" applyFill="1" applyBorder="1" applyAlignment="1">
      <alignment horizontal="center" vertical="top" wrapText="1"/>
    </xf>
    <xf numFmtId="0" fontId="68" fillId="0" borderId="10" xfId="0" applyFont="1" applyFill="1" applyBorder="1" applyAlignment="1">
      <alignment horizontal="center"/>
    </xf>
    <xf numFmtId="0" fontId="66" fillId="0" borderId="0" xfId="0" applyFont="1" applyFill="1" applyBorder="1" applyAlignment="1">
      <alignment horizontal="center" vertical="center" wrapText="1"/>
    </xf>
    <xf numFmtId="0" fontId="69" fillId="0" borderId="0" xfId="0" applyFont="1" applyFill="1" applyBorder="1" applyAlignment="1">
      <alignment horizontal="center" wrapText="1"/>
    </xf>
    <xf numFmtId="0" fontId="70" fillId="0" borderId="0" xfId="0" applyFont="1" applyFill="1" applyAlignment="1">
      <alignment horizontal="center"/>
    </xf>
    <xf numFmtId="0" fontId="66" fillId="0" borderId="10" xfId="0" applyFont="1" applyFill="1" applyBorder="1" applyAlignment="1">
      <alignment horizontal="center" vertical="center" wrapText="1"/>
    </xf>
    <xf numFmtId="0" fontId="71" fillId="0" borderId="0" xfId="0" applyFont="1" applyAlignment="1">
      <alignment horizontal="left" vertical="center" wrapText="1"/>
    </xf>
    <xf numFmtId="177" fontId="22" fillId="0" borderId="10" xfId="0" applyNumberFormat="1" applyFont="1" applyFill="1" applyBorder="1" applyAlignment="1">
      <alignment horizontal="center" vertical="top" wrapText="1"/>
    </xf>
    <xf numFmtId="0" fontId="72" fillId="0" borderId="0" xfId="0" applyFont="1" applyBorder="1" applyAlignment="1">
      <alignment horizontal="center" wrapText="1"/>
    </xf>
    <xf numFmtId="0" fontId="72" fillId="0" borderId="0" xfId="0" applyFont="1" applyBorder="1" applyAlignment="1">
      <alignment horizontal="justify" wrapText="1"/>
    </xf>
    <xf numFmtId="177" fontId="4" fillId="0" borderId="0" xfId="0" applyNumberFormat="1" applyFont="1" applyFill="1" applyBorder="1" applyAlignment="1">
      <alignment horizontal="center" vertical="center" wrapText="1"/>
    </xf>
    <xf numFmtId="177" fontId="22" fillId="0" borderId="10" xfId="42" applyFont="1" applyFill="1" applyBorder="1" applyAlignment="1">
      <alignment horizontal="center" vertical="center" wrapText="1"/>
    </xf>
    <xf numFmtId="177" fontId="9" fillId="0" borderId="0" xfId="0" applyNumberFormat="1" applyFont="1" applyFill="1" applyAlignment="1">
      <alignment horizontal="center" vertical="center"/>
    </xf>
    <xf numFmtId="177" fontId="8" fillId="0" borderId="0" xfId="0" applyNumberFormat="1" applyFont="1" applyFill="1" applyAlignment="1">
      <alignment horizontal="center" vertical="center" wrapText="1"/>
    </xf>
    <xf numFmtId="177" fontId="22" fillId="0" borderId="10" xfId="42" applyFont="1" applyFill="1" applyBorder="1" applyAlignment="1">
      <alignment horizontal="center" vertical="top" wrapText="1"/>
    </xf>
    <xf numFmtId="0" fontId="12" fillId="0" borderId="10" xfId="57" applyFont="1" applyFill="1" applyBorder="1" applyAlignment="1">
      <alignment horizontal="right" vertical="center" wrapText="1"/>
      <protection/>
    </xf>
    <xf numFmtId="177" fontId="12" fillId="0" borderId="10" xfId="42" applyFont="1" applyFill="1" applyBorder="1" applyAlignment="1">
      <alignment horizontal="right" vertical="center" wrapText="1"/>
    </xf>
    <xf numFmtId="177" fontId="4" fillId="0" borderId="10" xfId="42" applyFont="1" applyFill="1" applyBorder="1" applyAlignment="1">
      <alignment horizontal="right" vertical="center" wrapText="1"/>
    </xf>
    <xf numFmtId="0" fontId="4" fillId="0" borderId="10" xfId="0" applyFont="1" applyFill="1" applyBorder="1" applyAlignment="1">
      <alignment horizontal="right" vertical="center" wrapText="1"/>
    </xf>
    <xf numFmtId="0" fontId="9" fillId="0" borderId="10" xfId="0" applyFont="1" applyFill="1" applyBorder="1" applyAlignment="1">
      <alignment horizontal="right"/>
    </xf>
    <xf numFmtId="0" fontId="4" fillId="0" borderId="10" xfId="57" applyFont="1" applyFill="1" applyBorder="1" applyAlignment="1">
      <alignment horizontal="right" vertical="center" wrapText="1"/>
      <protection/>
    </xf>
    <xf numFmtId="177" fontId="10" fillId="0" borderId="10" xfId="42" applyFont="1" applyFill="1" applyBorder="1" applyAlignment="1">
      <alignment horizontal="right" vertical="center" wrapText="1"/>
    </xf>
    <xf numFmtId="0" fontId="10" fillId="0" borderId="10" xfId="0" applyFont="1" applyFill="1" applyBorder="1" applyAlignment="1">
      <alignment horizontal="right" vertical="center" wrapText="1"/>
    </xf>
    <xf numFmtId="0" fontId="12" fillId="0" borderId="10" xfId="0" applyFont="1" applyFill="1" applyBorder="1" applyAlignment="1">
      <alignment horizontal="right" vertical="center" wrapText="1"/>
    </xf>
    <xf numFmtId="0" fontId="4" fillId="0" borderId="10" xfId="0" applyFont="1" applyFill="1" applyBorder="1" applyAlignment="1">
      <alignment horizontal="right" wrapText="1"/>
    </xf>
    <xf numFmtId="0" fontId="12" fillId="0" borderId="10" xfId="0" applyFont="1" applyFill="1" applyBorder="1" applyAlignment="1">
      <alignment horizontal="right" wrapText="1"/>
    </xf>
    <xf numFmtId="0" fontId="17" fillId="0" borderId="10" xfId="0" applyFont="1" applyFill="1" applyBorder="1" applyAlignment="1">
      <alignment horizontal="right" vertical="top" wrapText="1"/>
    </xf>
    <xf numFmtId="0" fontId="12" fillId="0" borderId="10" xfId="0" applyFont="1" applyFill="1" applyBorder="1" applyAlignment="1">
      <alignment horizontal="right" vertical="top" wrapText="1"/>
    </xf>
    <xf numFmtId="0" fontId="66" fillId="0" borderId="10" xfId="0" applyFont="1" applyFill="1" applyBorder="1" applyAlignment="1">
      <alignment horizontal="right" vertical="center" wrapText="1"/>
    </xf>
    <xf numFmtId="0" fontId="11" fillId="0" borderId="10" xfId="0" applyFont="1" applyFill="1" applyBorder="1" applyAlignment="1">
      <alignment horizontal="right" vertical="top" wrapText="1"/>
    </xf>
    <xf numFmtId="0" fontId="17" fillId="0" borderId="10" xfId="0" applyFont="1" applyFill="1" applyBorder="1" applyAlignment="1">
      <alignment horizontal="right" vertical="center" wrapText="1"/>
    </xf>
    <xf numFmtId="3" fontId="12" fillId="0" borderId="10" xfId="0" applyNumberFormat="1" applyFont="1" applyFill="1" applyBorder="1" applyAlignment="1">
      <alignment horizontal="right" vertical="center" wrapText="1"/>
    </xf>
    <xf numFmtId="177" fontId="4" fillId="0" borderId="10" xfId="42" applyFont="1" applyFill="1" applyBorder="1" applyAlignment="1">
      <alignment horizontal="right" wrapText="1"/>
    </xf>
    <xf numFmtId="3" fontId="12" fillId="0" borderId="10" xfId="0" applyNumberFormat="1" applyFont="1" applyFill="1" applyBorder="1" applyAlignment="1">
      <alignment horizontal="right" wrapText="1"/>
    </xf>
    <xf numFmtId="177" fontId="12" fillId="0" borderId="10" xfId="42" applyFont="1" applyFill="1" applyBorder="1" applyAlignment="1">
      <alignment horizontal="right" wrapText="1"/>
    </xf>
    <xf numFmtId="177" fontId="17" fillId="0" borderId="10" xfId="42" applyFont="1" applyFill="1" applyBorder="1" applyAlignment="1">
      <alignment horizontal="right" vertical="top" wrapText="1"/>
    </xf>
    <xf numFmtId="177" fontId="12" fillId="0" borderId="10" xfId="0" applyNumberFormat="1" applyFont="1" applyFill="1" applyBorder="1" applyAlignment="1">
      <alignment horizontal="right" wrapText="1"/>
    </xf>
    <xf numFmtId="0" fontId="12" fillId="0" borderId="0" xfId="0" applyFont="1" applyFill="1" applyAlignment="1">
      <alignment horizontal="right"/>
    </xf>
    <xf numFmtId="0" fontId="4" fillId="0" borderId="10" xfId="0" applyFont="1" applyFill="1" applyBorder="1" applyAlignment="1">
      <alignment horizontal="right" vertical="top" wrapText="1"/>
    </xf>
    <xf numFmtId="177" fontId="10"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Alignment="1">
      <alignment horizontal="center"/>
    </xf>
    <xf numFmtId="0" fontId="17" fillId="0" borderId="0" xfId="0" applyFont="1" applyFill="1" applyAlignment="1">
      <alignment horizontal="center"/>
    </xf>
    <xf numFmtId="0" fontId="6" fillId="0" borderId="0" xfId="0"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1" fillId="0" borderId="0" xfId="0" applyFont="1" applyFill="1" applyAlignment="1">
      <alignment horizontal="center"/>
    </xf>
    <xf numFmtId="0" fontId="4" fillId="0" borderId="0" xfId="58" applyFont="1" applyFill="1" applyAlignment="1">
      <alignment horizontal="center"/>
      <protection/>
    </xf>
    <xf numFmtId="0" fontId="12" fillId="0" borderId="0" xfId="58" applyFont="1" applyFill="1" applyAlignment="1">
      <alignment horizontal="center"/>
      <protection/>
    </xf>
    <xf numFmtId="0" fontId="17" fillId="0" borderId="0" xfId="58" applyFont="1" applyFill="1" applyAlignment="1">
      <alignment horizontal="center"/>
      <protection/>
    </xf>
    <xf numFmtId="0" fontId="10" fillId="0" borderId="10" xfId="0" applyFont="1" applyFill="1" applyBorder="1" applyAlignment="1">
      <alignment horizontal="center" vertical="top" wrapText="1"/>
    </xf>
    <xf numFmtId="0" fontId="22" fillId="0" borderId="1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6" fillId="0" borderId="17" xfId="0" applyFont="1" applyFill="1" applyBorder="1" applyAlignment="1">
      <alignment horizontal="left" vertical="top" wrapText="1"/>
    </xf>
    <xf numFmtId="0" fontId="4" fillId="0"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2</xdr:row>
      <xdr:rowOff>19050</xdr:rowOff>
    </xdr:from>
    <xdr:to>
      <xdr:col>1</xdr:col>
      <xdr:colOff>1952625</xdr:colOff>
      <xdr:row>2</xdr:row>
      <xdr:rowOff>19050</xdr:rowOff>
    </xdr:to>
    <xdr:sp>
      <xdr:nvSpPr>
        <xdr:cNvPr id="1" name="Line 1"/>
        <xdr:cNvSpPr>
          <a:spLocks/>
        </xdr:cNvSpPr>
      </xdr:nvSpPr>
      <xdr:spPr>
        <a:xfrm>
          <a:off x="1704975" y="4953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3048000</xdr:colOff>
      <xdr:row>5</xdr:row>
      <xdr:rowOff>28575</xdr:rowOff>
    </xdr:from>
    <xdr:to>
      <xdr:col>3</xdr:col>
      <xdr:colOff>504825</xdr:colOff>
      <xdr:row>5</xdr:row>
      <xdr:rowOff>28575</xdr:rowOff>
    </xdr:to>
    <xdr:sp>
      <xdr:nvSpPr>
        <xdr:cNvPr id="2" name="Line 58"/>
        <xdr:cNvSpPr>
          <a:spLocks/>
        </xdr:cNvSpPr>
      </xdr:nvSpPr>
      <xdr:spPr>
        <a:xfrm>
          <a:off x="3352800" y="1085850"/>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2</xdr:row>
      <xdr:rowOff>19050</xdr:rowOff>
    </xdr:from>
    <xdr:to>
      <xdr:col>7</xdr:col>
      <xdr:colOff>152400</xdr:colOff>
      <xdr:row>2</xdr:row>
      <xdr:rowOff>19050</xdr:rowOff>
    </xdr:to>
    <xdr:sp>
      <xdr:nvSpPr>
        <xdr:cNvPr id="3" name="Straight Connector 2"/>
        <xdr:cNvSpPr>
          <a:spLocks/>
        </xdr:cNvSpPr>
      </xdr:nvSpPr>
      <xdr:spPr>
        <a:xfrm>
          <a:off x="5648325" y="495300"/>
          <a:ext cx="1847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2"/>
  <sheetViews>
    <sheetView tabSelected="1" zoomScalePageLayoutView="0" workbookViewId="0" topLeftCell="A70">
      <selection activeCell="C8" sqref="C8:C10"/>
    </sheetView>
  </sheetViews>
  <sheetFormatPr defaultColWidth="9.140625" defaultRowHeight="15"/>
  <cols>
    <col min="1" max="1" width="4.57421875" style="5" customWidth="1"/>
    <col min="2" max="2" width="57.00390625" style="5" customWidth="1"/>
    <col min="3" max="3" width="12.28125" style="5" customWidth="1"/>
    <col min="4" max="4" width="9.57421875" style="5" customWidth="1"/>
    <col min="5" max="5" width="10.7109375" style="5" customWidth="1"/>
    <col min="6" max="6" width="7.00390625" style="5" customWidth="1"/>
    <col min="7" max="7" width="9.00390625" style="5" customWidth="1"/>
    <col min="8" max="8" width="9.7109375" style="5" customWidth="1"/>
    <col min="9" max="9" width="8.140625" style="5" customWidth="1"/>
    <col min="10" max="10" width="6.57421875" style="5" customWidth="1"/>
    <col min="11" max="11" width="14.00390625" style="19" customWidth="1"/>
    <col min="12" max="16384" width="9.140625" style="5" customWidth="1"/>
  </cols>
  <sheetData>
    <row r="1" spans="1:10" ht="18.75">
      <c r="A1" s="113" t="s">
        <v>126</v>
      </c>
      <c r="B1" s="113"/>
      <c r="C1" s="113" t="s">
        <v>0</v>
      </c>
      <c r="D1" s="113"/>
      <c r="E1" s="113"/>
      <c r="F1" s="113"/>
      <c r="G1" s="113"/>
      <c r="H1" s="113"/>
      <c r="I1" s="113"/>
      <c r="J1" s="113"/>
    </row>
    <row r="2" spans="1:10" ht="18.75">
      <c r="A2" s="113" t="s">
        <v>125</v>
      </c>
      <c r="B2" s="113"/>
      <c r="C2" s="113" t="s">
        <v>1</v>
      </c>
      <c r="D2" s="113"/>
      <c r="E2" s="113"/>
      <c r="F2" s="113"/>
      <c r="G2" s="113"/>
      <c r="H2" s="113"/>
      <c r="I2" s="113"/>
      <c r="J2" s="113"/>
    </row>
    <row r="3" spans="1:11" s="11" customFormat="1" ht="8.25" customHeight="1">
      <c r="A3" s="114"/>
      <c r="B3" s="114"/>
      <c r="C3" s="115"/>
      <c r="D3" s="115"/>
      <c r="E3" s="115"/>
      <c r="F3" s="115"/>
      <c r="G3" s="115"/>
      <c r="H3" s="115"/>
      <c r="I3" s="115"/>
      <c r="J3" s="115"/>
      <c r="K3" s="19"/>
    </row>
    <row r="4" spans="2:9" ht="18.75">
      <c r="B4" s="106" t="s">
        <v>2</v>
      </c>
      <c r="C4" s="106"/>
      <c r="D4" s="106"/>
      <c r="E4" s="106"/>
      <c r="F4" s="106"/>
      <c r="G4" s="106"/>
      <c r="H4" s="106"/>
      <c r="I4" s="106"/>
    </row>
    <row r="5" spans="2:9" ht="18.75">
      <c r="B5" s="106" t="s">
        <v>194</v>
      </c>
      <c r="C5" s="106"/>
      <c r="D5" s="106"/>
      <c r="E5" s="106"/>
      <c r="F5" s="106"/>
      <c r="G5" s="106"/>
      <c r="H5" s="106"/>
      <c r="I5" s="106"/>
    </row>
    <row r="6" spans="1:10" ht="27.75" customHeight="1">
      <c r="A6" s="107" t="s">
        <v>206</v>
      </c>
      <c r="B6" s="107"/>
      <c r="C6" s="107"/>
      <c r="D6" s="107"/>
      <c r="E6" s="107"/>
      <c r="F6" s="107"/>
      <c r="G6" s="107"/>
      <c r="H6" s="107"/>
      <c r="I6" s="107"/>
      <c r="J6" s="107"/>
    </row>
    <row r="7" spans="2:14" ht="18.75">
      <c r="B7" s="22"/>
      <c r="C7" s="22"/>
      <c r="D7" s="22"/>
      <c r="E7" s="22"/>
      <c r="F7" s="22"/>
      <c r="G7" s="22"/>
      <c r="H7" s="22"/>
      <c r="I7" s="22"/>
      <c r="M7" s="69"/>
      <c r="N7" s="70"/>
    </row>
    <row r="8" spans="1:11" ht="23.25" customHeight="1">
      <c r="A8" s="101" t="s">
        <v>3</v>
      </c>
      <c r="B8" s="101" t="s">
        <v>4</v>
      </c>
      <c r="C8" s="121" t="s">
        <v>5</v>
      </c>
      <c r="D8" s="103" t="s">
        <v>6</v>
      </c>
      <c r="E8" s="104"/>
      <c r="F8" s="105"/>
      <c r="G8" s="101" t="s">
        <v>7</v>
      </c>
      <c r="H8" s="101" t="s">
        <v>8</v>
      </c>
      <c r="I8" s="109" t="s">
        <v>9</v>
      </c>
      <c r="J8" s="101" t="s">
        <v>10</v>
      </c>
      <c r="K8" s="23"/>
    </row>
    <row r="9" spans="1:11" ht="27" customHeight="1">
      <c r="A9" s="101"/>
      <c r="B9" s="101"/>
      <c r="C9" s="121"/>
      <c r="D9" s="102" t="s">
        <v>11</v>
      </c>
      <c r="E9" s="102" t="s">
        <v>12</v>
      </c>
      <c r="F9" s="102" t="s">
        <v>13</v>
      </c>
      <c r="G9" s="101"/>
      <c r="H9" s="101"/>
      <c r="I9" s="110"/>
      <c r="J9" s="101"/>
      <c r="K9" s="23"/>
    </row>
    <row r="10" spans="1:11" ht="49.5" customHeight="1">
      <c r="A10" s="101"/>
      <c r="B10" s="101"/>
      <c r="C10" s="121"/>
      <c r="D10" s="102"/>
      <c r="E10" s="102"/>
      <c r="F10" s="102"/>
      <c r="G10" s="101"/>
      <c r="H10" s="101"/>
      <c r="I10" s="111"/>
      <c r="J10" s="101"/>
      <c r="K10" s="23"/>
    </row>
    <row r="11" spans="1:11" ht="19.5" customHeight="1">
      <c r="A11" s="24" t="s">
        <v>70</v>
      </c>
      <c r="B11" s="34" t="s">
        <v>71</v>
      </c>
      <c r="C11" s="35"/>
      <c r="D11" s="25"/>
      <c r="E11" s="25"/>
      <c r="F11" s="25"/>
      <c r="G11" s="25"/>
      <c r="H11" s="25"/>
      <c r="I11" s="33"/>
      <c r="J11" s="24"/>
      <c r="K11" s="23"/>
    </row>
    <row r="12" spans="1:11" s="15" customFormat="1" ht="36" customHeight="1">
      <c r="A12" s="24" t="s">
        <v>14</v>
      </c>
      <c r="B12" s="37" t="s">
        <v>15</v>
      </c>
      <c r="C12" s="82">
        <f>SUM(D12:H12)</f>
        <v>6240</v>
      </c>
      <c r="D12" s="82">
        <f>D13+D19+D22+D32+D39+D46+D51</f>
        <v>3504</v>
      </c>
      <c r="E12" s="82">
        <f>E13+E19+E22+E32+E39+E46+E51</f>
        <v>2551</v>
      </c>
      <c r="F12" s="82">
        <f>F13+F19+F22+F32+F39+F46+F51</f>
        <v>0</v>
      </c>
      <c r="G12" s="83">
        <f>G13+G19+G22+G32+G39+G46+G51</f>
        <v>183</v>
      </c>
      <c r="H12" s="83">
        <f>H13+H19+H22+H32+H39+H46+H51</f>
        <v>2</v>
      </c>
      <c r="I12" s="24"/>
      <c r="J12" s="24"/>
      <c r="K12" s="36"/>
    </row>
    <row r="13" spans="1:11" ht="19.5" customHeight="1">
      <c r="A13" s="24"/>
      <c r="B13" s="37" t="s">
        <v>16</v>
      </c>
      <c r="C13" s="79">
        <f aca="true" t="shared" si="0" ref="C13:H13">SUM(C14:C18)</f>
        <v>98</v>
      </c>
      <c r="D13" s="79">
        <f t="shared" si="0"/>
        <v>89</v>
      </c>
      <c r="E13" s="79">
        <f t="shared" si="0"/>
        <v>2</v>
      </c>
      <c r="F13" s="79">
        <f t="shared" si="0"/>
        <v>0</v>
      </c>
      <c r="G13" s="79">
        <f t="shared" si="0"/>
        <v>5</v>
      </c>
      <c r="H13" s="79">
        <f t="shared" si="0"/>
        <v>2</v>
      </c>
      <c r="I13" s="24"/>
      <c r="J13" s="24"/>
      <c r="K13" s="36"/>
    </row>
    <row r="14" spans="1:11" ht="19.5" customHeight="1">
      <c r="A14" s="30">
        <v>1</v>
      </c>
      <c r="B14" s="38" t="s">
        <v>145</v>
      </c>
      <c r="C14" s="84">
        <f>SUM(D14:H14)</f>
        <v>32</v>
      </c>
      <c r="D14" s="84">
        <v>31</v>
      </c>
      <c r="E14" s="84"/>
      <c r="F14" s="84"/>
      <c r="G14" s="84">
        <v>1</v>
      </c>
      <c r="H14" s="84"/>
      <c r="I14" s="24"/>
      <c r="J14" s="24"/>
      <c r="K14" s="36"/>
    </row>
    <row r="15" spans="1:14" ht="19.5" customHeight="1">
      <c r="A15" s="30">
        <v>2</v>
      </c>
      <c r="B15" s="38" t="s">
        <v>172</v>
      </c>
      <c r="C15" s="84">
        <f aca="true" t="shared" si="1" ref="C15:C21">SUM(D15:H15)</f>
        <v>30</v>
      </c>
      <c r="D15" s="84">
        <v>30</v>
      </c>
      <c r="E15" s="84"/>
      <c r="F15" s="84"/>
      <c r="G15" s="84"/>
      <c r="H15" s="84"/>
      <c r="I15" s="24"/>
      <c r="J15" s="24"/>
      <c r="K15" s="36"/>
      <c r="L15" s="12"/>
      <c r="M15" s="12"/>
      <c r="N15" s="12"/>
    </row>
    <row r="16" spans="1:14" ht="19.5" customHeight="1">
      <c r="A16" s="30">
        <v>3</v>
      </c>
      <c r="B16" s="38" t="s">
        <v>189</v>
      </c>
      <c r="C16" s="84">
        <f t="shared" si="1"/>
        <v>1</v>
      </c>
      <c r="D16" s="84">
        <v>1</v>
      </c>
      <c r="E16" s="84"/>
      <c r="F16" s="84"/>
      <c r="G16" s="84"/>
      <c r="H16" s="84"/>
      <c r="I16" s="24"/>
      <c r="J16" s="24"/>
      <c r="K16" s="36"/>
      <c r="L16" s="12"/>
      <c r="M16" s="12"/>
      <c r="N16" s="12"/>
    </row>
    <row r="17" spans="1:14" ht="19.5" customHeight="1">
      <c r="A17" s="30">
        <v>4</v>
      </c>
      <c r="B17" s="38" t="s">
        <v>186</v>
      </c>
      <c r="C17" s="84">
        <f t="shared" si="1"/>
        <v>1</v>
      </c>
      <c r="D17" s="84">
        <v>1</v>
      </c>
      <c r="E17" s="84"/>
      <c r="F17" s="84"/>
      <c r="G17" s="84"/>
      <c r="H17" s="84"/>
      <c r="I17" s="24"/>
      <c r="J17" s="24"/>
      <c r="K17" s="36"/>
      <c r="L17" s="73"/>
      <c r="M17" s="12"/>
      <c r="N17" s="12"/>
    </row>
    <row r="18" spans="1:14" ht="19.5" customHeight="1">
      <c r="A18" s="30">
        <v>5</v>
      </c>
      <c r="B18" s="39" t="s">
        <v>157</v>
      </c>
      <c r="C18" s="84">
        <f t="shared" si="1"/>
        <v>34</v>
      </c>
      <c r="D18" s="76">
        <v>26</v>
      </c>
      <c r="E18" s="76">
        <v>2</v>
      </c>
      <c r="F18" s="76"/>
      <c r="G18" s="76">
        <v>4</v>
      </c>
      <c r="H18" s="84">
        <v>2</v>
      </c>
      <c r="I18" s="24"/>
      <c r="J18" s="24"/>
      <c r="K18" s="36"/>
      <c r="L18" s="12"/>
      <c r="M18" s="12"/>
      <c r="N18" s="12"/>
    </row>
    <row r="19" spans="1:14" s="15" customFormat="1" ht="19.5" customHeight="1">
      <c r="A19" s="24"/>
      <c r="B19" s="37" t="s">
        <v>72</v>
      </c>
      <c r="C19" s="79">
        <f t="shared" si="1"/>
        <v>8</v>
      </c>
      <c r="D19" s="79">
        <f>D20+D21</f>
        <v>7</v>
      </c>
      <c r="E19" s="79">
        <f>E20+E21</f>
        <v>1</v>
      </c>
      <c r="F19" s="79"/>
      <c r="G19" s="79"/>
      <c r="H19" s="79"/>
      <c r="I19" s="24"/>
      <c r="J19" s="24"/>
      <c r="K19" s="36"/>
      <c r="L19" s="13"/>
      <c r="M19" s="13"/>
      <c r="N19" s="13"/>
    </row>
    <row r="20" spans="1:14" ht="19.5" customHeight="1">
      <c r="A20" s="30">
        <v>1</v>
      </c>
      <c r="B20" s="38" t="s">
        <v>73</v>
      </c>
      <c r="C20" s="84">
        <f t="shared" si="1"/>
        <v>6</v>
      </c>
      <c r="D20" s="84">
        <v>5</v>
      </c>
      <c r="E20" s="84">
        <v>1</v>
      </c>
      <c r="F20" s="84"/>
      <c r="G20" s="84"/>
      <c r="H20" s="84"/>
      <c r="I20" s="30"/>
      <c r="J20" s="24"/>
      <c r="K20" s="36"/>
      <c r="L20" s="12"/>
      <c r="M20" s="12"/>
      <c r="N20" s="12"/>
    </row>
    <row r="21" spans="1:14" ht="19.5" customHeight="1">
      <c r="A21" s="30">
        <v>2</v>
      </c>
      <c r="B21" s="38" t="s">
        <v>185</v>
      </c>
      <c r="C21" s="84">
        <f t="shared" si="1"/>
        <v>2</v>
      </c>
      <c r="D21" s="84">
        <v>2</v>
      </c>
      <c r="E21" s="84"/>
      <c r="F21" s="84"/>
      <c r="G21" s="84"/>
      <c r="H21" s="84"/>
      <c r="I21" s="30"/>
      <c r="J21" s="24"/>
      <c r="K21" s="36"/>
      <c r="L21" s="12"/>
      <c r="M21" s="12"/>
      <c r="N21" s="12"/>
    </row>
    <row r="22" spans="1:14" ht="19.5" customHeight="1">
      <c r="A22" s="30"/>
      <c r="B22" s="37" t="s">
        <v>17</v>
      </c>
      <c r="C22" s="78">
        <f>SUM(C23:C31)</f>
        <v>5307</v>
      </c>
      <c r="D22" s="78">
        <f>SUM(D23:D31)</f>
        <v>3221</v>
      </c>
      <c r="E22" s="78">
        <f>SUM(E23:E31)</f>
        <v>1912</v>
      </c>
      <c r="F22" s="78">
        <f>SUM(F23:F31)</f>
        <v>0</v>
      </c>
      <c r="G22" s="79">
        <f>SUM(G23:G31)</f>
        <v>174</v>
      </c>
      <c r="H22" s="24"/>
      <c r="I22" s="24"/>
      <c r="J22" s="24"/>
      <c r="K22" s="36"/>
      <c r="L22" s="73"/>
      <c r="M22" s="12"/>
      <c r="N22" s="12"/>
    </row>
    <row r="23" spans="1:11" ht="19.5" customHeight="1">
      <c r="A23" s="40">
        <v>1</v>
      </c>
      <c r="B23" s="39" t="s">
        <v>18</v>
      </c>
      <c r="C23" s="76">
        <f>SUM(D23:H23)</f>
        <v>649</v>
      </c>
      <c r="D23" s="76">
        <v>466</v>
      </c>
      <c r="E23" s="76">
        <v>145</v>
      </c>
      <c r="F23" s="76"/>
      <c r="G23" s="76">
        <v>38</v>
      </c>
      <c r="H23" s="30"/>
      <c r="I23" s="24"/>
      <c r="J23" s="24"/>
      <c r="K23" s="36"/>
    </row>
    <row r="24" spans="1:11" ht="19.5" customHeight="1">
      <c r="A24" s="40">
        <v>2</v>
      </c>
      <c r="B24" s="39" t="s">
        <v>19</v>
      </c>
      <c r="C24" s="76">
        <f aca="true" t="shared" si="2" ref="C24:C55">SUM(D24:H24)</f>
        <v>0</v>
      </c>
      <c r="D24" s="80"/>
      <c r="E24" s="80"/>
      <c r="F24" s="80"/>
      <c r="G24" s="80"/>
      <c r="H24" s="24"/>
      <c r="I24" s="24"/>
      <c r="J24" s="24"/>
      <c r="K24" s="36"/>
    </row>
    <row r="25" spans="1:11" ht="19.5" customHeight="1">
      <c r="A25" s="40">
        <v>3</v>
      </c>
      <c r="B25" s="39" t="s">
        <v>143</v>
      </c>
      <c r="C25" s="77">
        <f t="shared" si="2"/>
        <v>1002</v>
      </c>
      <c r="D25" s="76">
        <v>861</v>
      </c>
      <c r="E25" s="76">
        <v>141</v>
      </c>
      <c r="F25" s="76"/>
      <c r="G25" s="76"/>
      <c r="H25" s="30"/>
      <c r="I25" s="24"/>
      <c r="J25" s="24"/>
      <c r="K25" s="36"/>
    </row>
    <row r="26" spans="1:11" ht="19.5" customHeight="1">
      <c r="A26" s="40">
        <v>4</v>
      </c>
      <c r="B26" s="39" t="s">
        <v>138</v>
      </c>
      <c r="C26" s="76">
        <f t="shared" si="2"/>
        <v>850</v>
      </c>
      <c r="D26" s="76">
        <v>736</v>
      </c>
      <c r="E26" s="76">
        <v>114</v>
      </c>
      <c r="F26" s="76"/>
      <c r="G26" s="76"/>
      <c r="H26" s="24"/>
      <c r="I26" s="24"/>
      <c r="J26" s="24"/>
      <c r="K26" s="36"/>
    </row>
    <row r="27" spans="1:11" ht="19.5" customHeight="1">
      <c r="A27" s="40">
        <v>5</v>
      </c>
      <c r="B27" s="39" t="s">
        <v>139</v>
      </c>
      <c r="C27" s="76">
        <f t="shared" si="2"/>
        <v>745</v>
      </c>
      <c r="D27" s="76">
        <v>151</v>
      </c>
      <c r="E27" s="76">
        <v>594</v>
      </c>
      <c r="F27" s="76"/>
      <c r="G27" s="76"/>
      <c r="H27" s="24"/>
      <c r="I27" s="24"/>
      <c r="J27" s="24"/>
      <c r="K27" s="36"/>
    </row>
    <row r="28" spans="1:11" ht="19.5" customHeight="1">
      <c r="A28" s="40">
        <v>6</v>
      </c>
      <c r="B28" s="39" t="s">
        <v>20</v>
      </c>
      <c r="C28" s="76">
        <f t="shared" si="2"/>
        <v>135</v>
      </c>
      <c r="D28" s="76">
        <v>104</v>
      </c>
      <c r="E28" s="76">
        <v>26</v>
      </c>
      <c r="F28" s="76"/>
      <c r="G28" s="76">
        <v>5</v>
      </c>
      <c r="H28" s="24"/>
      <c r="I28" s="24"/>
      <c r="J28" s="24"/>
      <c r="K28" s="36"/>
    </row>
    <row r="29" spans="1:11" ht="19.5" customHeight="1">
      <c r="A29" s="40">
        <v>7</v>
      </c>
      <c r="B29" s="39" t="s">
        <v>21</v>
      </c>
      <c r="C29" s="76">
        <f t="shared" si="2"/>
        <v>154</v>
      </c>
      <c r="D29" s="76"/>
      <c r="E29" s="76">
        <v>124</v>
      </c>
      <c r="F29" s="76"/>
      <c r="G29" s="76">
        <v>30</v>
      </c>
      <c r="H29" s="24"/>
      <c r="I29" s="24"/>
      <c r="J29" s="24"/>
      <c r="K29" s="36"/>
    </row>
    <row r="30" spans="1:11" ht="19.5" customHeight="1">
      <c r="A30" s="40">
        <v>8</v>
      </c>
      <c r="B30" s="39" t="s">
        <v>151</v>
      </c>
      <c r="C30" s="77">
        <f t="shared" si="2"/>
        <v>1041</v>
      </c>
      <c r="D30" s="76">
        <v>172</v>
      </c>
      <c r="E30" s="76">
        <v>768</v>
      </c>
      <c r="F30" s="76"/>
      <c r="G30" s="76">
        <v>101</v>
      </c>
      <c r="H30" s="24"/>
      <c r="I30" s="24"/>
      <c r="J30" s="24"/>
      <c r="K30" s="36"/>
    </row>
    <row r="31" spans="1:11" ht="19.5" customHeight="1">
      <c r="A31" s="40">
        <v>9</v>
      </c>
      <c r="B31" s="39" t="s">
        <v>22</v>
      </c>
      <c r="C31" s="76">
        <f t="shared" si="2"/>
        <v>731</v>
      </c>
      <c r="D31" s="77">
        <v>731</v>
      </c>
      <c r="E31" s="76"/>
      <c r="F31" s="76"/>
      <c r="G31" s="81"/>
      <c r="H31" s="24"/>
      <c r="I31" s="24"/>
      <c r="J31" s="24"/>
      <c r="K31" s="36"/>
    </row>
    <row r="32" spans="1:11" ht="19.5" customHeight="1">
      <c r="A32" s="30"/>
      <c r="B32" s="37" t="s">
        <v>23</v>
      </c>
      <c r="C32" s="81">
        <f t="shared" si="2"/>
        <v>51</v>
      </c>
      <c r="D32" s="79">
        <f>SUM(D33:D38)</f>
        <v>26</v>
      </c>
      <c r="E32" s="79">
        <f>SUM(E33:E38)</f>
        <v>25</v>
      </c>
      <c r="F32" s="79"/>
      <c r="G32" s="79"/>
      <c r="H32" s="79"/>
      <c r="I32" s="24"/>
      <c r="J32" s="24"/>
      <c r="K32" s="36"/>
    </row>
    <row r="33" spans="1:11" ht="19.5" customHeight="1">
      <c r="A33" s="40">
        <v>1</v>
      </c>
      <c r="B33" s="42" t="s">
        <v>137</v>
      </c>
      <c r="C33" s="76">
        <f t="shared" si="2"/>
        <v>8</v>
      </c>
      <c r="D33" s="76">
        <v>8</v>
      </c>
      <c r="E33" s="84"/>
      <c r="F33" s="79"/>
      <c r="G33" s="79"/>
      <c r="H33" s="79"/>
      <c r="I33" s="24"/>
      <c r="J33" s="24"/>
      <c r="K33" s="36"/>
    </row>
    <row r="34" spans="1:11" ht="19.5" customHeight="1">
      <c r="A34" s="40">
        <v>2</v>
      </c>
      <c r="B34" s="42" t="s">
        <v>190</v>
      </c>
      <c r="C34" s="76">
        <f t="shared" si="2"/>
        <v>2</v>
      </c>
      <c r="D34" s="76"/>
      <c r="E34" s="84">
        <v>2</v>
      </c>
      <c r="F34" s="79"/>
      <c r="G34" s="79"/>
      <c r="H34" s="79"/>
      <c r="I34" s="24"/>
      <c r="J34" s="24"/>
      <c r="K34" s="36"/>
    </row>
    <row r="35" spans="1:11" ht="19.5" customHeight="1">
      <c r="A35" s="40">
        <v>3</v>
      </c>
      <c r="B35" s="42" t="s">
        <v>187</v>
      </c>
      <c r="C35" s="76">
        <f t="shared" si="2"/>
        <v>6</v>
      </c>
      <c r="D35" s="76"/>
      <c r="E35" s="84">
        <v>6</v>
      </c>
      <c r="F35" s="79"/>
      <c r="G35" s="79"/>
      <c r="H35" s="79"/>
      <c r="I35" s="24"/>
      <c r="J35" s="24"/>
      <c r="K35" s="36"/>
    </row>
    <row r="36" spans="1:11" ht="19.5" customHeight="1">
      <c r="A36" s="40">
        <v>4</v>
      </c>
      <c r="B36" s="42" t="s">
        <v>188</v>
      </c>
      <c r="C36" s="76">
        <f t="shared" si="2"/>
        <v>0</v>
      </c>
      <c r="D36" s="76"/>
      <c r="E36" s="84"/>
      <c r="F36" s="79"/>
      <c r="G36" s="79"/>
      <c r="H36" s="79"/>
      <c r="I36" s="24"/>
      <c r="J36" s="24"/>
      <c r="K36" s="36"/>
    </row>
    <row r="37" spans="1:11" ht="19.5" customHeight="1">
      <c r="A37" s="40">
        <v>5</v>
      </c>
      <c r="B37" s="42" t="s">
        <v>173</v>
      </c>
      <c r="C37" s="76">
        <f t="shared" si="2"/>
        <v>17</v>
      </c>
      <c r="D37" s="76">
        <v>5</v>
      </c>
      <c r="E37" s="84">
        <v>12</v>
      </c>
      <c r="F37" s="79"/>
      <c r="G37" s="79"/>
      <c r="H37" s="79"/>
      <c r="I37" s="24"/>
      <c r="J37" s="24"/>
      <c r="K37" s="36"/>
    </row>
    <row r="38" spans="1:11" ht="19.5" customHeight="1">
      <c r="A38" s="40">
        <v>6</v>
      </c>
      <c r="B38" s="39" t="s">
        <v>76</v>
      </c>
      <c r="C38" s="76">
        <f t="shared" si="2"/>
        <v>18</v>
      </c>
      <c r="D38" s="76">
        <v>13</v>
      </c>
      <c r="E38" s="84">
        <v>5</v>
      </c>
      <c r="F38" s="84"/>
      <c r="G38" s="79"/>
      <c r="H38" s="79"/>
      <c r="I38" s="24"/>
      <c r="J38" s="24"/>
      <c r="K38" s="36"/>
    </row>
    <row r="39" spans="1:11" ht="19.5" customHeight="1">
      <c r="A39" s="25"/>
      <c r="B39" s="26" t="s">
        <v>28</v>
      </c>
      <c r="C39" s="81">
        <f t="shared" si="2"/>
        <v>586</v>
      </c>
      <c r="D39" s="85"/>
      <c r="E39" s="85">
        <f>SUM(E40:E45)</f>
        <v>586</v>
      </c>
      <c r="F39" s="85"/>
      <c r="G39" s="85"/>
      <c r="H39" s="85"/>
      <c r="I39" s="25"/>
      <c r="J39" s="24"/>
      <c r="K39" s="36"/>
    </row>
    <row r="40" spans="1:11" ht="38.25" customHeight="1">
      <c r="A40" s="27">
        <v>1</v>
      </c>
      <c r="B40" s="67" t="s">
        <v>144</v>
      </c>
      <c r="C40" s="76">
        <f t="shared" si="2"/>
        <v>71</v>
      </c>
      <c r="D40" s="87"/>
      <c r="E40" s="86">
        <v>71</v>
      </c>
      <c r="F40" s="87"/>
      <c r="G40" s="85"/>
      <c r="H40" s="85"/>
      <c r="I40" s="25"/>
      <c r="J40" s="24"/>
      <c r="K40" s="36"/>
    </row>
    <row r="41" spans="1:11" ht="36.75" customHeight="1">
      <c r="A41" s="27">
        <v>2</v>
      </c>
      <c r="B41" s="28" t="s">
        <v>153</v>
      </c>
      <c r="C41" s="76">
        <f t="shared" si="2"/>
        <v>166</v>
      </c>
      <c r="D41" s="87"/>
      <c r="E41" s="86">
        <v>166</v>
      </c>
      <c r="F41" s="87"/>
      <c r="G41" s="85"/>
      <c r="H41" s="85"/>
      <c r="I41" s="25"/>
      <c r="J41" s="24"/>
      <c r="K41" s="36"/>
    </row>
    <row r="42" spans="1:11" ht="35.25" customHeight="1">
      <c r="A42" s="27">
        <v>3</v>
      </c>
      <c r="B42" s="28" t="s">
        <v>154</v>
      </c>
      <c r="C42" s="76">
        <f t="shared" si="2"/>
        <v>123</v>
      </c>
      <c r="D42" s="87"/>
      <c r="E42" s="86">
        <v>123</v>
      </c>
      <c r="F42" s="87"/>
      <c r="G42" s="85"/>
      <c r="H42" s="85"/>
      <c r="I42" s="25"/>
      <c r="J42" s="24"/>
      <c r="K42" s="36"/>
    </row>
    <row r="43" spans="1:11" ht="35.25" customHeight="1">
      <c r="A43" s="27">
        <v>4</v>
      </c>
      <c r="B43" s="28" t="s">
        <v>155</v>
      </c>
      <c r="C43" s="76">
        <f t="shared" si="2"/>
        <v>156</v>
      </c>
      <c r="D43" s="87"/>
      <c r="E43" s="86">
        <v>156</v>
      </c>
      <c r="F43" s="87"/>
      <c r="G43" s="85"/>
      <c r="H43" s="85"/>
      <c r="I43" s="25"/>
      <c r="J43" s="24"/>
      <c r="K43" s="36"/>
    </row>
    <row r="44" spans="1:11" ht="39.75" customHeight="1">
      <c r="A44" s="27">
        <v>5</v>
      </c>
      <c r="B44" s="28" t="s">
        <v>147</v>
      </c>
      <c r="C44" s="76">
        <f t="shared" si="2"/>
        <v>61</v>
      </c>
      <c r="D44" s="87"/>
      <c r="E44" s="86">
        <v>61</v>
      </c>
      <c r="F44" s="87"/>
      <c r="G44" s="85"/>
      <c r="H44" s="85"/>
      <c r="I44" s="25"/>
      <c r="J44" s="24"/>
      <c r="K44" s="36"/>
    </row>
    <row r="45" spans="1:11" ht="39.75" customHeight="1">
      <c r="A45" s="27">
        <v>6</v>
      </c>
      <c r="B45" s="28" t="s">
        <v>156</v>
      </c>
      <c r="C45" s="76">
        <f t="shared" si="2"/>
        <v>9</v>
      </c>
      <c r="D45" s="87"/>
      <c r="E45" s="86">
        <v>9</v>
      </c>
      <c r="F45" s="87"/>
      <c r="G45" s="85"/>
      <c r="H45" s="85"/>
      <c r="I45" s="25"/>
      <c r="J45" s="24"/>
      <c r="K45" s="36"/>
    </row>
    <row r="46" spans="1:11" ht="19.5" customHeight="1">
      <c r="A46" s="24"/>
      <c r="B46" s="37" t="s">
        <v>26</v>
      </c>
      <c r="C46" s="81">
        <f>SUM(C47:C50)</f>
        <v>180</v>
      </c>
      <c r="D46" s="79">
        <f>SUM(D47:D50)</f>
        <v>161</v>
      </c>
      <c r="E46" s="79">
        <f>SUM(E47:E48)</f>
        <v>15</v>
      </c>
      <c r="F46" s="79">
        <f>SUM(F47:F48)</f>
        <v>0</v>
      </c>
      <c r="G46" s="79">
        <f>SUM(G47:G48)</f>
        <v>4</v>
      </c>
      <c r="H46" s="79">
        <f>SUM(H47:H48)</f>
        <v>0</v>
      </c>
      <c r="I46" s="24"/>
      <c r="J46" s="24"/>
      <c r="K46" s="36"/>
    </row>
    <row r="47" spans="1:11" ht="42" customHeight="1">
      <c r="A47" s="30">
        <v>1</v>
      </c>
      <c r="B47" s="38" t="s">
        <v>152</v>
      </c>
      <c r="C47" s="76">
        <f t="shared" si="2"/>
        <v>138</v>
      </c>
      <c r="D47" s="84">
        <v>124</v>
      </c>
      <c r="E47" s="84">
        <v>11</v>
      </c>
      <c r="F47" s="84"/>
      <c r="G47" s="84">
        <v>3</v>
      </c>
      <c r="H47" s="84"/>
      <c r="I47" s="24"/>
      <c r="J47" s="24"/>
      <c r="K47" s="36"/>
    </row>
    <row r="48" spans="1:11" ht="19.5" customHeight="1">
      <c r="A48" s="30">
        <v>2</v>
      </c>
      <c r="B48" s="38" t="s">
        <v>27</v>
      </c>
      <c r="C48" s="76">
        <f t="shared" si="2"/>
        <v>38</v>
      </c>
      <c r="D48" s="84">
        <v>33</v>
      </c>
      <c r="E48" s="84">
        <v>4</v>
      </c>
      <c r="F48" s="84"/>
      <c r="G48" s="84">
        <v>1</v>
      </c>
      <c r="H48" s="79"/>
      <c r="I48" s="24"/>
      <c r="J48" s="24"/>
      <c r="K48" s="36"/>
    </row>
    <row r="49" spans="1:11" ht="19.5" customHeight="1">
      <c r="A49" s="30">
        <v>3</v>
      </c>
      <c r="B49" s="38" t="s">
        <v>191</v>
      </c>
      <c r="C49" s="76">
        <f t="shared" si="2"/>
        <v>1</v>
      </c>
      <c r="D49" s="84">
        <v>1</v>
      </c>
      <c r="E49" s="84"/>
      <c r="F49" s="84"/>
      <c r="G49" s="84"/>
      <c r="H49" s="79"/>
      <c r="I49" s="24"/>
      <c r="J49" s="24"/>
      <c r="K49" s="36"/>
    </row>
    <row r="50" spans="1:11" ht="19.5" customHeight="1">
      <c r="A50" s="30">
        <v>4</v>
      </c>
      <c r="B50" s="38" t="s">
        <v>192</v>
      </c>
      <c r="C50" s="76">
        <f t="shared" si="2"/>
        <v>3</v>
      </c>
      <c r="D50" s="84">
        <v>3</v>
      </c>
      <c r="E50" s="84"/>
      <c r="F50" s="84"/>
      <c r="G50" s="84"/>
      <c r="H50" s="79"/>
      <c r="I50" s="24"/>
      <c r="J50" s="24"/>
      <c r="K50" s="36"/>
    </row>
    <row r="51" spans="1:11" s="2" customFormat="1" ht="19.5" customHeight="1">
      <c r="A51" s="25"/>
      <c r="B51" s="26" t="s">
        <v>31</v>
      </c>
      <c r="C51" s="81">
        <f>SUM(D51:H51)</f>
        <v>10</v>
      </c>
      <c r="D51" s="85"/>
      <c r="E51" s="85">
        <f>SUM(E52:E52)</f>
        <v>10</v>
      </c>
      <c r="F51" s="85"/>
      <c r="G51" s="85"/>
      <c r="H51" s="25"/>
      <c r="I51" s="25"/>
      <c r="J51" s="24"/>
      <c r="K51" s="36"/>
    </row>
    <row r="52" spans="1:11" s="2" customFormat="1" ht="19.5" customHeight="1">
      <c r="A52" s="25"/>
      <c r="B52" s="26" t="s">
        <v>30</v>
      </c>
      <c r="C52" s="76">
        <f>C53+C54+C55</f>
        <v>10</v>
      </c>
      <c r="D52" s="76"/>
      <c r="E52" s="76">
        <f>E53+E54+E55</f>
        <v>10</v>
      </c>
      <c r="F52" s="85"/>
      <c r="G52" s="85"/>
      <c r="H52" s="25"/>
      <c r="I52" s="25"/>
      <c r="J52" s="24"/>
      <c r="K52" s="36"/>
    </row>
    <row r="53" spans="1:11" s="4" customFormat="1" ht="19.5" customHeight="1">
      <c r="A53" s="27">
        <v>1</v>
      </c>
      <c r="B53" s="28" t="s">
        <v>193</v>
      </c>
      <c r="C53" s="76">
        <f t="shared" si="2"/>
        <v>2</v>
      </c>
      <c r="D53" s="87"/>
      <c r="E53" s="88">
        <v>2</v>
      </c>
      <c r="F53" s="88"/>
      <c r="G53" s="86"/>
      <c r="H53" s="27"/>
      <c r="I53" s="27"/>
      <c r="J53" s="24"/>
      <c r="K53" s="36"/>
    </row>
    <row r="54" spans="1:11" s="4" customFormat="1" ht="19.5" customHeight="1">
      <c r="A54" s="27">
        <v>2</v>
      </c>
      <c r="B54" s="28" t="s">
        <v>174</v>
      </c>
      <c r="C54" s="76">
        <f t="shared" si="2"/>
        <v>1</v>
      </c>
      <c r="D54" s="87"/>
      <c r="E54" s="88">
        <v>1</v>
      </c>
      <c r="F54" s="88"/>
      <c r="G54" s="86"/>
      <c r="H54" s="27"/>
      <c r="I54" s="27"/>
      <c r="J54" s="24"/>
      <c r="K54" s="36"/>
    </row>
    <row r="55" spans="1:11" s="4" customFormat="1" ht="19.5" customHeight="1">
      <c r="A55" s="27">
        <v>3</v>
      </c>
      <c r="B55" s="28" t="s">
        <v>140</v>
      </c>
      <c r="C55" s="76">
        <f t="shared" si="2"/>
        <v>7</v>
      </c>
      <c r="D55" s="87"/>
      <c r="E55" s="88">
        <v>7</v>
      </c>
      <c r="F55" s="88"/>
      <c r="G55" s="86"/>
      <c r="H55" s="27"/>
      <c r="I55" s="27"/>
      <c r="J55" s="24"/>
      <c r="K55" s="36"/>
    </row>
    <row r="56" spans="1:11" s="14" customFormat="1" ht="40.5" customHeight="1">
      <c r="A56" s="24" t="s">
        <v>24</v>
      </c>
      <c r="B56" s="37" t="s">
        <v>25</v>
      </c>
      <c r="C56" s="52">
        <f>C57</f>
        <v>0</v>
      </c>
      <c r="D56" s="52">
        <f>D57</f>
        <v>0</v>
      </c>
      <c r="E56" s="52">
        <f>E57</f>
        <v>0</v>
      </c>
      <c r="F56" s="52">
        <f>F57</f>
        <v>0</v>
      </c>
      <c r="G56" s="52">
        <f>G57</f>
        <v>0</v>
      </c>
      <c r="H56" s="45"/>
      <c r="I56" s="45"/>
      <c r="J56" s="24"/>
      <c r="K56" s="36"/>
    </row>
    <row r="57" spans="1:11" ht="23.25" customHeight="1">
      <c r="A57" s="25"/>
      <c r="B57" s="26" t="s">
        <v>29</v>
      </c>
      <c r="C57" s="25">
        <f>SUM(C58:C60)</f>
        <v>0</v>
      </c>
      <c r="D57" s="25">
        <f>SUM(D58:D60)</f>
        <v>0</v>
      </c>
      <c r="E57" s="25">
        <f>SUM(E58:E60)</f>
        <v>0</v>
      </c>
      <c r="F57" s="25">
        <f>SUM(F58:F60)</f>
        <v>0</v>
      </c>
      <c r="G57" s="25">
        <f>SUM(G58:G60)</f>
        <v>0</v>
      </c>
      <c r="H57" s="25"/>
      <c r="I57" s="25"/>
      <c r="J57" s="24"/>
      <c r="K57" s="36"/>
    </row>
    <row r="58" spans="1:13" ht="19.5" customHeight="1">
      <c r="A58" s="46">
        <v>1</v>
      </c>
      <c r="B58" s="28" t="s">
        <v>69</v>
      </c>
      <c r="C58" s="27"/>
      <c r="D58" s="43"/>
      <c r="E58" s="27"/>
      <c r="F58" s="43"/>
      <c r="G58" s="25"/>
      <c r="H58" s="25"/>
      <c r="I58" s="25"/>
      <c r="J58" s="24"/>
      <c r="K58" s="36"/>
      <c r="L58" s="3"/>
      <c r="M58" s="3"/>
    </row>
    <row r="59" spans="1:13" ht="19.5" customHeight="1">
      <c r="A59" s="46">
        <v>2</v>
      </c>
      <c r="B59" s="28" t="s">
        <v>93</v>
      </c>
      <c r="C59" s="27"/>
      <c r="D59" s="43"/>
      <c r="E59" s="27"/>
      <c r="F59" s="43"/>
      <c r="G59" s="25"/>
      <c r="H59" s="25"/>
      <c r="I59" s="25"/>
      <c r="J59" s="24"/>
      <c r="K59" s="36"/>
      <c r="L59" s="3"/>
      <c r="M59" s="3"/>
    </row>
    <row r="60" spans="1:12" ht="19.5" customHeight="1">
      <c r="A60" s="46">
        <v>3</v>
      </c>
      <c r="B60" s="28" t="s">
        <v>90</v>
      </c>
      <c r="C60" s="27"/>
      <c r="D60" s="43"/>
      <c r="E60" s="27"/>
      <c r="F60" s="43"/>
      <c r="G60" s="27"/>
      <c r="H60" s="25"/>
      <c r="I60" s="25"/>
      <c r="J60" s="24"/>
      <c r="K60" s="36"/>
      <c r="L60" s="18"/>
    </row>
    <row r="61" spans="1:11" s="14" customFormat="1" ht="22.5" customHeight="1">
      <c r="A61" s="117" t="s">
        <v>130</v>
      </c>
      <c r="B61" s="117"/>
      <c r="C61" s="72">
        <f>C56+C12</f>
        <v>6240</v>
      </c>
      <c r="D61" s="72">
        <f>D56+D12</f>
        <v>3504</v>
      </c>
      <c r="E61" s="72">
        <f>E56+E12</f>
        <v>2551</v>
      </c>
      <c r="F61" s="56">
        <f>F56+F12</f>
        <v>0</v>
      </c>
      <c r="G61" s="56">
        <f>G56+G12</f>
        <v>183</v>
      </c>
      <c r="H61" s="56">
        <f>H56+H12+H57+H51</f>
        <v>2</v>
      </c>
      <c r="I61" s="45"/>
      <c r="J61" s="24"/>
      <c r="K61" s="36"/>
    </row>
    <row r="62" spans="1:12" s="65" customFormat="1" ht="19.5" customHeight="1">
      <c r="A62" s="25" t="s">
        <v>32</v>
      </c>
      <c r="B62" s="26" t="s">
        <v>33</v>
      </c>
      <c r="C62" s="25"/>
      <c r="D62" s="31"/>
      <c r="E62" s="31"/>
      <c r="F62" s="61"/>
      <c r="G62" s="60"/>
      <c r="H62" s="60"/>
      <c r="I62" s="60"/>
      <c r="J62" s="62"/>
      <c r="K62" s="63"/>
      <c r="L62" s="64"/>
    </row>
    <row r="63" spans="1:12" s="53" customFormat="1" ht="37.5" customHeight="1">
      <c r="A63" s="24" t="s">
        <v>14</v>
      </c>
      <c r="B63" s="34" t="s">
        <v>15</v>
      </c>
      <c r="C63" s="100">
        <f>C64+C86+C97+C111+C125+C143</f>
        <v>38359</v>
      </c>
      <c r="D63" s="83"/>
      <c r="E63" s="100">
        <f>C63</f>
        <v>38359</v>
      </c>
      <c r="F63" s="89"/>
      <c r="G63" s="66"/>
      <c r="H63" s="66"/>
      <c r="I63" s="24"/>
      <c r="J63" s="24"/>
      <c r="K63" s="36"/>
      <c r="L63" s="74"/>
    </row>
    <row r="64" spans="1:12" s="2" customFormat="1" ht="19.5" customHeight="1">
      <c r="A64" s="25"/>
      <c r="B64" s="34" t="s">
        <v>17</v>
      </c>
      <c r="C64" s="79">
        <f>SUM(C65:C85)</f>
        <v>813</v>
      </c>
      <c r="D64" s="79"/>
      <c r="E64" s="79">
        <f>C64</f>
        <v>813</v>
      </c>
      <c r="F64" s="90"/>
      <c r="G64" s="25"/>
      <c r="H64" s="25"/>
      <c r="I64" s="25"/>
      <c r="J64" s="47"/>
      <c r="K64" s="36"/>
      <c r="L64" s="1"/>
    </row>
    <row r="65" spans="1:12" ht="19.5" customHeight="1">
      <c r="A65" s="27">
        <v>1</v>
      </c>
      <c r="B65" s="29" t="s">
        <v>167</v>
      </c>
      <c r="C65" s="84">
        <v>70</v>
      </c>
      <c r="D65" s="91"/>
      <c r="E65" s="84">
        <f>C65</f>
        <v>70</v>
      </c>
      <c r="F65" s="87"/>
      <c r="G65" s="27"/>
      <c r="H65" s="25"/>
      <c r="I65" s="25"/>
      <c r="J65" s="41"/>
      <c r="K65" s="36"/>
      <c r="L65" s="3"/>
    </row>
    <row r="66" spans="1:12" ht="19.5" customHeight="1">
      <c r="A66" s="27">
        <v>2</v>
      </c>
      <c r="B66" s="29" t="s">
        <v>74</v>
      </c>
      <c r="C66" s="84">
        <v>153</v>
      </c>
      <c r="D66" s="91"/>
      <c r="E66" s="84">
        <f aca="true" t="shared" si="3" ref="E66:E85">C66</f>
        <v>153</v>
      </c>
      <c r="F66" s="87"/>
      <c r="G66" s="27"/>
      <c r="H66" s="25"/>
      <c r="I66" s="25"/>
      <c r="J66" s="41"/>
      <c r="K66" s="36"/>
      <c r="L66" s="3"/>
    </row>
    <row r="67" spans="1:12" ht="19.5" customHeight="1">
      <c r="A67" s="27">
        <v>3</v>
      </c>
      <c r="B67" s="28" t="s">
        <v>163</v>
      </c>
      <c r="C67" s="84">
        <v>51</v>
      </c>
      <c r="D67" s="91"/>
      <c r="E67" s="84">
        <f t="shared" si="3"/>
        <v>51</v>
      </c>
      <c r="F67" s="87"/>
      <c r="G67" s="27"/>
      <c r="H67" s="25"/>
      <c r="I67" s="25"/>
      <c r="J67" s="41"/>
      <c r="K67" s="36"/>
      <c r="L67" s="3"/>
    </row>
    <row r="68" spans="1:12" ht="19.5" customHeight="1">
      <c r="A68" s="27">
        <v>4</v>
      </c>
      <c r="B68" s="28" t="s">
        <v>164</v>
      </c>
      <c r="C68" s="84">
        <v>208</v>
      </c>
      <c r="D68" s="91"/>
      <c r="E68" s="84">
        <f t="shared" si="3"/>
        <v>208</v>
      </c>
      <c r="F68" s="87"/>
      <c r="G68" s="27"/>
      <c r="H68" s="25"/>
      <c r="I68" s="25"/>
      <c r="J68" s="41"/>
      <c r="K68" s="36"/>
      <c r="L68" s="3"/>
    </row>
    <row r="69" spans="1:12" ht="19.5" customHeight="1">
      <c r="A69" s="27">
        <v>5</v>
      </c>
      <c r="B69" s="29" t="s">
        <v>110</v>
      </c>
      <c r="C69" s="84">
        <v>14</v>
      </c>
      <c r="D69" s="91"/>
      <c r="E69" s="84">
        <f t="shared" si="3"/>
        <v>14</v>
      </c>
      <c r="F69" s="87"/>
      <c r="G69" s="27"/>
      <c r="H69" s="25"/>
      <c r="I69" s="25"/>
      <c r="J69" s="41"/>
      <c r="K69" s="36"/>
      <c r="L69" s="3"/>
    </row>
    <row r="70" spans="1:12" ht="19.5" customHeight="1">
      <c r="A70" s="27">
        <v>6</v>
      </c>
      <c r="B70" s="29" t="s">
        <v>111</v>
      </c>
      <c r="C70" s="84"/>
      <c r="D70" s="91"/>
      <c r="E70" s="84"/>
      <c r="F70" s="87"/>
      <c r="G70" s="27"/>
      <c r="H70" s="25"/>
      <c r="I70" s="25"/>
      <c r="J70" s="41"/>
      <c r="K70" s="36"/>
      <c r="L70" s="3"/>
    </row>
    <row r="71" spans="1:12" ht="21.75" customHeight="1">
      <c r="A71" s="27">
        <v>7</v>
      </c>
      <c r="B71" s="29" t="s">
        <v>81</v>
      </c>
      <c r="C71" s="84"/>
      <c r="D71" s="91"/>
      <c r="E71" s="84"/>
      <c r="F71" s="87"/>
      <c r="G71" s="27"/>
      <c r="H71" s="25"/>
      <c r="I71" s="25"/>
      <c r="J71" s="41"/>
      <c r="K71" s="36"/>
      <c r="L71" s="3"/>
    </row>
    <row r="72" spans="1:12" ht="18.75">
      <c r="A72" s="27">
        <v>8</v>
      </c>
      <c r="B72" s="29" t="s">
        <v>168</v>
      </c>
      <c r="C72" s="84">
        <v>20</v>
      </c>
      <c r="D72" s="91"/>
      <c r="E72" s="84">
        <f t="shared" si="3"/>
        <v>20</v>
      </c>
      <c r="F72" s="87"/>
      <c r="G72" s="27"/>
      <c r="H72" s="25"/>
      <c r="I72" s="25"/>
      <c r="J72" s="41"/>
      <c r="K72" s="36"/>
      <c r="L72" s="3"/>
    </row>
    <row r="73" spans="1:12" ht="42" customHeight="1">
      <c r="A73" s="27">
        <v>9</v>
      </c>
      <c r="B73" s="29" t="s">
        <v>197</v>
      </c>
      <c r="C73" s="84">
        <v>27</v>
      </c>
      <c r="D73" s="91"/>
      <c r="E73" s="84">
        <f t="shared" si="3"/>
        <v>27</v>
      </c>
      <c r="F73" s="87"/>
      <c r="G73" s="27"/>
      <c r="H73" s="25"/>
      <c r="I73" s="25"/>
      <c r="J73" s="41"/>
      <c r="K73" s="36"/>
      <c r="L73" s="3"/>
    </row>
    <row r="74" spans="1:12" ht="29.25" customHeight="1">
      <c r="A74" s="27">
        <v>10</v>
      </c>
      <c r="B74" s="29" t="s">
        <v>54</v>
      </c>
      <c r="C74" s="84">
        <v>5</v>
      </c>
      <c r="D74" s="91"/>
      <c r="E74" s="84">
        <f t="shared" si="3"/>
        <v>5</v>
      </c>
      <c r="F74" s="87"/>
      <c r="G74" s="27"/>
      <c r="H74" s="25"/>
      <c r="I74" s="25"/>
      <c r="J74" s="41"/>
      <c r="K74" s="36"/>
      <c r="L74" s="3"/>
    </row>
    <row r="75" spans="1:12" ht="64.5" customHeight="1">
      <c r="A75" s="27">
        <v>11</v>
      </c>
      <c r="B75" s="29" t="s">
        <v>114</v>
      </c>
      <c r="C75" s="84">
        <v>61</v>
      </c>
      <c r="D75" s="91"/>
      <c r="E75" s="84">
        <f t="shared" si="3"/>
        <v>61</v>
      </c>
      <c r="F75" s="87"/>
      <c r="G75" s="27"/>
      <c r="H75" s="25"/>
      <c r="I75" s="25"/>
      <c r="J75" s="41"/>
      <c r="K75" s="36"/>
      <c r="L75" s="3"/>
    </row>
    <row r="76" spans="1:12" ht="64.5" customHeight="1">
      <c r="A76" s="27">
        <v>12</v>
      </c>
      <c r="B76" s="29" t="s">
        <v>113</v>
      </c>
      <c r="C76" s="84"/>
      <c r="D76" s="91"/>
      <c r="E76" s="84"/>
      <c r="F76" s="87"/>
      <c r="G76" s="27"/>
      <c r="H76" s="25"/>
      <c r="I76" s="25"/>
      <c r="J76" s="41"/>
      <c r="K76" s="36"/>
      <c r="L76" s="3"/>
    </row>
    <row r="77" spans="1:12" ht="36" customHeight="1">
      <c r="A77" s="27">
        <v>13</v>
      </c>
      <c r="B77" s="28" t="s">
        <v>103</v>
      </c>
      <c r="C77" s="84">
        <v>12</v>
      </c>
      <c r="D77" s="91"/>
      <c r="E77" s="84">
        <f t="shared" si="3"/>
        <v>12</v>
      </c>
      <c r="F77" s="87"/>
      <c r="G77" s="86"/>
      <c r="H77" s="25"/>
      <c r="I77" s="25"/>
      <c r="J77" s="41"/>
      <c r="K77" s="36"/>
      <c r="L77" s="3"/>
    </row>
    <row r="78" spans="1:12" ht="42" customHeight="1">
      <c r="A78" s="27">
        <v>14</v>
      </c>
      <c r="B78" s="28" t="s">
        <v>115</v>
      </c>
      <c r="C78" s="84">
        <v>30</v>
      </c>
      <c r="D78" s="91"/>
      <c r="E78" s="84">
        <f t="shared" si="3"/>
        <v>30</v>
      </c>
      <c r="F78" s="87"/>
      <c r="G78" s="86"/>
      <c r="H78" s="25"/>
      <c r="I78" s="25"/>
      <c r="J78" s="41"/>
      <c r="K78" s="36"/>
      <c r="L78" s="3"/>
    </row>
    <row r="79" spans="1:12" ht="63" customHeight="1">
      <c r="A79" s="27">
        <v>15</v>
      </c>
      <c r="B79" s="29" t="s">
        <v>116</v>
      </c>
      <c r="C79" s="84">
        <v>22</v>
      </c>
      <c r="D79" s="91"/>
      <c r="E79" s="84">
        <f t="shared" si="3"/>
        <v>22</v>
      </c>
      <c r="F79" s="87"/>
      <c r="G79" s="86"/>
      <c r="H79" s="25"/>
      <c r="I79" s="25"/>
      <c r="J79" s="41"/>
      <c r="K79" s="36"/>
      <c r="L79" s="3"/>
    </row>
    <row r="80" spans="1:12" ht="21" customHeight="1">
      <c r="A80" s="27">
        <v>16</v>
      </c>
      <c r="B80" s="29" t="s">
        <v>178</v>
      </c>
      <c r="C80" s="84">
        <v>16</v>
      </c>
      <c r="D80" s="91"/>
      <c r="E80" s="84">
        <f t="shared" si="3"/>
        <v>16</v>
      </c>
      <c r="F80" s="87"/>
      <c r="G80" s="86"/>
      <c r="H80" s="25"/>
      <c r="I80" s="25"/>
      <c r="J80" s="41"/>
      <c r="K80" s="36"/>
      <c r="L80" s="3"/>
    </row>
    <row r="81" spans="1:12" ht="43.5" customHeight="1">
      <c r="A81" s="27">
        <v>17</v>
      </c>
      <c r="B81" s="29" t="s">
        <v>170</v>
      </c>
      <c r="C81" s="84">
        <v>42</v>
      </c>
      <c r="D81" s="91"/>
      <c r="E81" s="84">
        <f t="shared" si="3"/>
        <v>42</v>
      </c>
      <c r="F81" s="87"/>
      <c r="G81" s="86"/>
      <c r="H81" s="25"/>
      <c r="I81" s="25"/>
      <c r="J81" s="41"/>
      <c r="K81" s="36"/>
      <c r="L81" s="3"/>
    </row>
    <row r="82" spans="1:12" ht="19.5" customHeight="1">
      <c r="A82" s="27">
        <v>18</v>
      </c>
      <c r="B82" s="29" t="s">
        <v>169</v>
      </c>
      <c r="C82" s="84">
        <v>22</v>
      </c>
      <c r="D82" s="91"/>
      <c r="E82" s="84">
        <f t="shared" si="3"/>
        <v>22</v>
      </c>
      <c r="F82" s="87"/>
      <c r="G82" s="86"/>
      <c r="H82" s="25"/>
      <c r="I82" s="25"/>
      <c r="J82" s="41"/>
      <c r="K82" s="36"/>
      <c r="L82" s="3"/>
    </row>
    <row r="83" spans="1:12" ht="19.5" customHeight="1">
      <c r="A83" s="27">
        <v>19</v>
      </c>
      <c r="B83" s="29" t="s">
        <v>131</v>
      </c>
      <c r="C83" s="84">
        <v>47</v>
      </c>
      <c r="D83" s="91"/>
      <c r="E83" s="84">
        <f t="shared" si="3"/>
        <v>47</v>
      </c>
      <c r="F83" s="87"/>
      <c r="G83" s="86"/>
      <c r="H83" s="25"/>
      <c r="I83" s="25"/>
      <c r="J83" s="41"/>
      <c r="K83" s="36"/>
      <c r="L83" s="3"/>
    </row>
    <row r="84" spans="1:12" ht="19.5" customHeight="1">
      <c r="A84" s="27">
        <v>20</v>
      </c>
      <c r="B84" s="29" t="s">
        <v>198</v>
      </c>
      <c r="C84" s="84">
        <v>1</v>
      </c>
      <c r="D84" s="91"/>
      <c r="E84" s="84">
        <f t="shared" si="3"/>
        <v>1</v>
      </c>
      <c r="F84" s="87"/>
      <c r="G84" s="86"/>
      <c r="H84" s="25"/>
      <c r="I84" s="25"/>
      <c r="J84" s="41"/>
      <c r="K84" s="36"/>
      <c r="L84" s="3"/>
    </row>
    <row r="85" spans="1:12" ht="19.5" customHeight="1">
      <c r="A85" s="27">
        <v>21</v>
      </c>
      <c r="B85" s="29" t="s">
        <v>68</v>
      </c>
      <c r="C85" s="84">
        <v>12</v>
      </c>
      <c r="D85" s="91"/>
      <c r="E85" s="84">
        <f t="shared" si="3"/>
        <v>12</v>
      </c>
      <c r="F85" s="87"/>
      <c r="G85" s="86"/>
      <c r="H85" s="25"/>
      <c r="I85" s="25"/>
      <c r="J85" s="41"/>
      <c r="K85" s="36"/>
      <c r="L85" s="3"/>
    </row>
    <row r="86" spans="1:12" s="2" customFormat="1" ht="19.5" customHeight="1">
      <c r="A86" s="25"/>
      <c r="B86" s="26" t="s">
        <v>34</v>
      </c>
      <c r="C86" s="78">
        <f>SUM(C87:C96)</f>
        <v>22868</v>
      </c>
      <c r="D86" s="79"/>
      <c r="E86" s="78">
        <f>C86</f>
        <v>22868</v>
      </c>
      <c r="F86" s="90"/>
      <c r="G86" s="85"/>
      <c r="H86" s="25"/>
      <c r="I86" s="25"/>
      <c r="J86" s="47"/>
      <c r="K86" s="36"/>
      <c r="L86" s="1"/>
    </row>
    <row r="87" spans="1:12" ht="19.5" customHeight="1">
      <c r="A87" s="27">
        <v>1</v>
      </c>
      <c r="B87" s="28" t="s">
        <v>175</v>
      </c>
      <c r="C87" s="92">
        <v>21718</v>
      </c>
      <c r="D87" s="91"/>
      <c r="E87" s="77">
        <f>C87</f>
        <v>21718</v>
      </c>
      <c r="F87" s="87"/>
      <c r="G87" s="86"/>
      <c r="H87" s="25"/>
      <c r="I87" s="25"/>
      <c r="J87" s="41"/>
      <c r="K87" s="36"/>
      <c r="L87" s="3"/>
    </row>
    <row r="88" spans="1:12" ht="19.5" customHeight="1">
      <c r="A88" s="27">
        <v>2</v>
      </c>
      <c r="B88" s="28" t="s">
        <v>196</v>
      </c>
      <c r="C88" s="84">
        <v>930</v>
      </c>
      <c r="D88" s="91"/>
      <c r="E88" s="77">
        <f aca="true" t="shared" si="4" ref="E88:E96">C88</f>
        <v>930</v>
      </c>
      <c r="F88" s="87"/>
      <c r="G88" s="86"/>
      <c r="H88" s="25"/>
      <c r="I88" s="25"/>
      <c r="J88" s="41"/>
      <c r="K88" s="36"/>
      <c r="L88" s="3"/>
    </row>
    <row r="89" spans="1:12" ht="19.5" customHeight="1">
      <c r="A89" s="27">
        <v>3</v>
      </c>
      <c r="B89" s="28" t="s">
        <v>35</v>
      </c>
      <c r="C89" s="84">
        <v>128</v>
      </c>
      <c r="D89" s="91"/>
      <c r="E89" s="77">
        <f t="shared" si="4"/>
        <v>128</v>
      </c>
      <c r="F89" s="87"/>
      <c r="G89" s="86"/>
      <c r="H89" s="25"/>
      <c r="I89" s="25"/>
      <c r="J89" s="41"/>
      <c r="K89" s="36"/>
      <c r="L89" s="3"/>
    </row>
    <row r="90" spans="1:12" ht="19.5" customHeight="1">
      <c r="A90" s="27">
        <v>4</v>
      </c>
      <c r="B90" s="28" t="s">
        <v>199</v>
      </c>
      <c r="C90" s="84">
        <v>1</v>
      </c>
      <c r="D90" s="91"/>
      <c r="E90" s="77">
        <f t="shared" si="4"/>
        <v>1</v>
      </c>
      <c r="F90" s="87"/>
      <c r="G90" s="86"/>
      <c r="H90" s="25"/>
      <c r="I90" s="25"/>
      <c r="J90" s="41"/>
      <c r="K90" s="36"/>
      <c r="L90" s="3"/>
    </row>
    <row r="91" spans="1:12" ht="19.5" customHeight="1">
      <c r="A91" s="27">
        <v>5</v>
      </c>
      <c r="B91" s="28" t="s">
        <v>36</v>
      </c>
      <c r="C91" s="84"/>
      <c r="D91" s="91"/>
      <c r="E91" s="77">
        <f t="shared" si="4"/>
        <v>0</v>
      </c>
      <c r="F91" s="87"/>
      <c r="G91" s="86"/>
      <c r="H91" s="25"/>
      <c r="I91" s="25"/>
      <c r="J91" s="41"/>
      <c r="K91" s="36"/>
      <c r="L91" s="3"/>
    </row>
    <row r="92" spans="1:12" ht="19.5" customHeight="1">
      <c r="A92" s="27">
        <v>6</v>
      </c>
      <c r="B92" s="28" t="s">
        <v>106</v>
      </c>
      <c r="C92" s="84">
        <v>11</v>
      </c>
      <c r="D92" s="91"/>
      <c r="E92" s="77">
        <f t="shared" si="4"/>
        <v>11</v>
      </c>
      <c r="F92" s="87"/>
      <c r="G92" s="86"/>
      <c r="H92" s="25"/>
      <c r="I92" s="25"/>
      <c r="J92" s="41"/>
      <c r="K92" s="36"/>
      <c r="L92" s="3"/>
    </row>
    <row r="93" spans="1:12" ht="19.5" customHeight="1">
      <c r="A93" s="27">
        <v>7</v>
      </c>
      <c r="B93" s="28" t="s">
        <v>66</v>
      </c>
      <c r="C93" s="84">
        <v>6</v>
      </c>
      <c r="D93" s="91"/>
      <c r="E93" s="77">
        <f t="shared" si="4"/>
        <v>6</v>
      </c>
      <c r="F93" s="87"/>
      <c r="G93" s="86"/>
      <c r="H93" s="25"/>
      <c r="I93" s="25"/>
      <c r="J93" s="41"/>
      <c r="K93" s="36"/>
      <c r="L93" s="3"/>
    </row>
    <row r="94" spans="1:12" ht="19.5" customHeight="1">
      <c r="A94" s="27">
        <v>8</v>
      </c>
      <c r="B94" s="28" t="s">
        <v>37</v>
      </c>
      <c r="C94" s="84"/>
      <c r="D94" s="91"/>
      <c r="E94" s="77">
        <f t="shared" si="4"/>
        <v>0</v>
      </c>
      <c r="F94" s="87"/>
      <c r="G94" s="86"/>
      <c r="H94" s="25"/>
      <c r="I94" s="25"/>
      <c r="J94" s="41"/>
      <c r="K94" s="36"/>
      <c r="L94" s="3"/>
    </row>
    <row r="95" spans="1:12" ht="19.5" customHeight="1">
      <c r="A95" s="27">
        <v>9</v>
      </c>
      <c r="B95" s="28" t="s">
        <v>38</v>
      </c>
      <c r="C95" s="84">
        <v>46</v>
      </c>
      <c r="D95" s="91"/>
      <c r="E95" s="77">
        <f t="shared" si="4"/>
        <v>46</v>
      </c>
      <c r="F95" s="87"/>
      <c r="G95" s="86"/>
      <c r="H95" s="25"/>
      <c r="I95" s="25"/>
      <c r="J95" s="41"/>
      <c r="K95" s="36"/>
      <c r="L95" s="3"/>
    </row>
    <row r="96" spans="1:12" ht="19.5" customHeight="1">
      <c r="A96" s="27">
        <v>10</v>
      </c>
      <c r="B96" s="28" t="s">
        <v>39</v>
      </c>
      <c r="C96" s="84">
        <v>28</v>
      </c>
      <c r="D96" s="91"/>
      <c r="E96" s="77">
        <f t="shared" si="4"/>
        <v>28</v>
      </c>
      <c r="F96" s="87"/>
      <c r="G96" s="86"/>
      <c r="H96" s="25"/>
      <c r="I96" s="25"/>
      <c r="J96" s="41"/>
      <c r="K96" s="36"/>
      <c r="L96" s="3"/>
    </row>
    <row r="97" spans="1:12" s="2" customFormat="1" ht="19.5" customHeight="1">
      <c r="A97" s="25"/>
      <c r="B97" s="26" t="s">
        <v>40</v>
      </c>
      <c r="C97" s="93">
        <f>SUM(C98:C110)</f>
        <v>9016</v>
      </c>
      <c r="D97" s="85"/>
      <c r="E97" s="93">
        <f>C97</f>
        <v>9016</v>
      </c>
      <c r="F97" s="90"/>
      <c r="G97" s="85"/>
      <c r="H97" s="25"/>
      <c r="I97" s="25"/>
      <c r="J97" s="47"/>
      <c r="K97" s="36"/>
      <c r="L97" s="1"/>
    </row>
    <row r="98" spans="1:12" ht="19.5" customHeight="1">
      <c r="A98" s="27">
        <v>1</v>
      </c>
      <c r="B98" s="28" t="s">
        <v>158</v>
      </c>
      <c r="C98" s="94">
        <v>1139</v>
      </c>
      <c r="D98" s="88"/>
      <c r="E98" s="95">
        <f>C98</f>
        <v>1139</v>
      </c>
      <c r="F98" s="87"/>
      <c r="G98" s="86"/>
      <c r="H98" s="25"/>
      <c r="I98" s="25"/>
      <c r="J98" s="41"/>
      <c r="K98" s="36"/>
      <c r="L98" s="3"/>
    </row>
    <row r="99" spans="1:12" ht="19.5" customHeight="1">
      <c r="A99" s="27">
        <v>2</v>
      </c>
      <c r="B99" s="28" t="s">
        <v>159</v>
      </c>
      <c r="C99" s="86">
        <v>218</v>
      </c>
      <c r="D99" s="88"/>
      <c r="E99" s="95">
        <f aca="true" t="shared" si="5" ref="E99:E109">C99</f>
        <v>218</v>
      </c>
      <c r="F99" s="87"/>
      <c r="G99" s="86"/>
      <c r="H99" s="25"/>
      <c r="I99" s="25"/>
      <c r="J99" s="41"/>
      <c r="K99" s="36"/>
      <c r="L99" s="3"/>
    </row>
    <row r="100" spans="1:12" ht="19.5" customHeight="1">
      <c r="A100" s="27">
        <v>3</v>
      </c>
      <c r="B100" s="28" t="s">
        <v>160</v>
      </c>
      <c r="C100" s="86">
        <v>413</v>
      </c>
      <c r="D100" s="88"/>
      <c r="E100" s="95">
        <f t="shared" si="5"/>
        <v>413</v>
      </c>
      <c r="F100" s="87"/>
      <c r="G100" s="86"/>
      <c r="H100" s="25"/>
      <c r="I100" s="25"/>
      <c r="J100" s="41"/>
      <c r="K100" s="36"/>
      <c r="L100" s="3"/>
    </row>
    <row r="101" spans="1:12" ht="19.5" customHeight="1">
      <c r="A101" s="27">
        <v>4</v>
      </c>
      <c r="B101" s="28" t="s">
        <v>132</v>
      </c>
      <c r="C101" s="86">
        <v>14</v>
      </c>
      <c r="D101" s="88"/>
      <c r="E101" s="95">
        <f t="shared" si="5"/>
        <v>14</v>
      </c>
      <c r="F101" s="87"/>
      <c r="G101" s="86"/>
      <c r="H101" s="25"/>
      <c r="I101" s="25"/>
      <c r="J101" s="41"/>
      <c r="K101" s="36"/>
      <c r="L101" s="3"/>
    </row>
    <row r="102" spans="1:12" ht="19.5" customHeight="1">
      <c r="A102" s="27">
        <v>5</v>
      </c>
      <c r="B102" s="28" t="s">
        <v>41</v>
      </c>
      <c r="C102" s="86">
        <v>680</v>
      </c>
      <c r="D102" s="88"/>
      <c r="E102" s="95">
        <f t="shared" si="5"/>
        <v>680</v>
      </c>
      <c r="F102" s="87"/>
      <c r="G102" s="86"/>
      <c r="H102" s="25"/>
      <c r="I102" s="25"/>
      <c r="J102" s="41"/>
      <c r="K102" s="36"/>
      <c r="L102" s="3"/>
    </row>
    <row r="103" spans="1:12" ht="19.5" customHeight="1">
      <c r="A103" s="27">
        <v>6</v>
      </c>
      <c r="B103" s="28" t="s">
        <v>75</v>
      </c>
      <c r="C103" s="95">
        <v>5946</v>
      </c>
      <c r="D103" s="88"/>
      <c r="E103" s="95">
        <f t="shared" si="5"/>
        <v>5946</v>
      </c>
      <c r="F103" s="87"/>
      <c r="G103" s="86"/>
      <c r="H103" s="25"/>
      <c r="I103" s="25"/>
      <c r="J103" s="41"/>
      <c r="K103" s="36"/>
      <c r="L103" s="3"/>
    </row>
    <row r="104" spans="1:12" ht="19.5" customHeight="1">
      <c r="A104" s="27">
        <v>7</v>
      </c>
      <c r="B104" s="28" t="s">
        <v>42</v>
      </c>
      <c r="C104" s="86">
        <v>37</v>
      </c>
      <c r="D104" s="88"/>
      <c r="E104" s="95">
        <f t="shared" si="5"/>
        <v>37</v>
      </c>
      <c r="F104" s="87"/>
      <c r="G104" s="86"/>
      <c r="H104" s="25"/>
      <c r="I104" s="25"/>
      <c r="J104" s="41"/>
      <c r="K104" s="36"/>
      <c r="L104" s="3"/>
    </row>
    <row r="105" spans="1:12" ht="19.5" customHeight="1">
      <c r="A105" s="27">
        <v>8</v>
      </c>
      <c r="B105" s="28" t="s">
        <v>141</v>
      </c>
      <c r="C105" s="86">
        <v>23</v>
      </c>
      <c r="D105" s="88"/>
      <c r="E105" s="95">
        <f t="shared" si="5"/>
        <v>23</v>
      </c>
      <c r="F105" s="87"/>
      <c r="G105" s="86"/>
      <c r="H105" s="25"/>
      <c r="I105" s="25"/>
      <c r="J105" s="41"/>
      <c r="K105" s="36"/>
      <c r="L105" s="3"/>
    </row>
    <row r="106" spans="1:12" ht="19.5" customHeight="1">
      <c r="A106" s="27">
        <v>9</v>
      </c>
      <c r="B106" s="28" t="s">
        <v>43</v>
      </c>
      <c r="C106" s="86">
        <v>10</v>
      </c>
      <c r="D106" s="88"/>
      <c r="E106" s="95">
        <f t="shared" si="5"/>
        <v>10</v>
      </c>
      <c r="F106" s="87"/>
      <c r="G106" s="86"/>
      <c r="H106" s="25"/>
      <c r="I106" s="25"/>
      <c r="J106" s="41"/>
      <c r="K106" s="36"/>
      <c r="L106" s="3"/>
    </row>
    <row r="107" spans="1:12" ht="19.5" customHeight="1">
      <c r="A107" s="27">
        <v>10</v>
      </c>
      <c r="B107" s="28" t="s">
        <v>166</v>
      </c>
      <c r="C107" s="86">
        <v>449</v>
      </c>
      <c r="D107" s="88"/>
      <c r="E107" s="95">
        <f t="shared" si="5"/>
        <v>449</v>
      </c>
      <c r="F107" s="87"/>
      <c r="G107" s="86"/>
      <c r="H107" s="25"/>
      <c r="I107" s="25"/>
      <c r="J107" s="41"/>
      <c r="K107" s="36"/>
      <c r="L107" s="3"/>
    </row>
    <row r="108" spans="1:12" ht="19.5" customHeight="1">
      <c r="A108" s="27">
        <v>11</v>
      </c>
      <c r="B108" s="28" t="s">
        <v>104</v>
      </c>
      <c r="C108" s="86">
        <v>74</v>
      </c>
      <c r="D108" s="88"/>
      <c r="E108" s="95">
        <f t="shared" si="5"/>
        <v>74</v>
      </c>
      <c r="F108" s="87"/>
      <c r="G108" s="27"/>
      <c r="H108" s="25"/>
      <c r="I108" s="25"/>
      <c r="J108" s="41"/>
      <c r="K108" s="36"/>
      <c r="L108" s="3"/>
    </row>
    <row r="109" spans="1:12" ht="19.5" customHeight="1">
      <c r="A109" s="27">
        <v>12</v>
      </c>
      <c r="B109" s="28" t="s">
        <v>82</v>
      </c>
      <c r="C109" s="86">
        <v>13</v>
      </c>
      <c r="D109" s="88"/>
      <c r="E109" s="95">
        <f t="shared" si="5"/>
        <v>13</v>
      </c>
      <c r="F109" s="87"/>
      <c r="G109" s="27"/>
      <c r="H109" s="25"/>
      <c r="I109" s="25"/>
      <c r="J109" s="41"/>
      <c r="K109" s="36"/>
      <c r="L109" s="3"/>
    </row>
    <row r="110" spans="1:12" ht="19.5" customHeight="1">
      <c r="A110" s="27">
        <v>13</v>
      </c>
      <c r="B110" s="28" t="s">
        <v>112</v>
      </c>
      <c r="C110" s="86"/>
      <c r="D110" s="88"/>
      <c r="E110" s="86"/>
      <c r="F110" s="87"/>
      <c r="G110" s="27"/>
      <c r="H110" s="25"/>
      <c r="I110" s="25"/>
      <c r="J110" s="41"/>
      <c r="K110" s="36"/>
      <c r="L110" s="3"/>
    </row>
    <row r="111" spans="1:12" s="2" customFormat="1" ht="19.5" customHeight="1">
      <c r="A111" s="25"/>
      <c r="B111" s="26" t="s">
        <v>44</v>
      </c>
      <c r="C111" s="85">
        <f>SUM(C112:C124)</f>
        <v>48</v>
      </c>
      <c r="D111" s="85"/>
      <c r="E111" s="85">
        <f>C111</f>
        <v>48</v>
      </c>
      <c r="F111" s="90"/>
      <c r="G111" s="25"/>
      <c r="H111" s="25"/>
      <c r="I111" s="25"/>
      <c r="J111" s="47"/>
      <c r="K111" s="36"/>
      <c r="L111" s="1"/>
    </row>
    <row r="112" spans="1:12" ht="19.5" customHeight="1">
      <c r="A112" s="27">
        <v>1</v>
      </c>
      <c r="B112" s="28" t="s">
        <v>179</v>
      </c>
      <c r="C112" s="86">
        <v>6</v>
      </c>
      <c r="D112" s="87"/>
      <c r="E112" s="86">
        <f aca="true" t="shared" si="6" ref="E112:E124">C112</f>
        <v>6</v>
      </c>
      <c r="F112" s="87"/>
      <c r="G112" s="27"/>
      <c r="H112" s="25"/>
      <c r="I112" s="25"/>
      <c r="J112" s="41"/>
      <c r="K112" s="36"/>
      <c r="L112" s="3"/>
    </row>
    <row r="113" spans="1:12" ht="19.5" customHeight="1">
      <c r="A113" s="27">
        <v>2</v>
      </c>
      <c r="B113" s="28" t="s">
        <v>180</v>
      </c>
      <c r="C113" s="86">
        <v>10</v>
      </c>
      <c r="D113" s="87"/>
      <c r="E113" s="86">
        <f t="shared" si="6"/>
        <v>10</v>
      </c>
      <c r="F113" s="87"/>
      <c r="G113" s="27"/>
      <c r="H113" s="25"/>
      <c r="I113" s="25"/>
      <c r="J113" s="41"/>
      <c r="K113" s="36"/>
      <c r="L113" s="3"/>
    </row>
    <row r="114" spans="1:12" ht="19.5" customHeight="1">
      <c r="A114" s="27">
        <v>3</v>
      </c>
      <c r="B114" s="28" t="s">
        <v>64</v>
      </c>
      <c r="C114" s="86"/>
      <c r="D114" s="87"/>
      <c r="E114" s="86"/>
      <c r="F114" s="87"/>
      <c r="G114" s="27"/>
      <c r="H114" s="25"/>
      <c r="I114" s="25"/>
      <c r="J114" s="41"/>
      <c r="K114" s="36"/>
      <c r="L114" s="3"/>
    </row>
    <row r="115" spans="1:12" ht="19.5" customHeight="1">
      <c r="A115" s="27">
        <v>4</v>
      </c>
      <c r="B115" s="28" t="s">
        <v>109</v>
      </c>
      <c r="C115" s="86"/>
      <c r="D115" s="87"/>
      <c r="E115" s="86"/>
      <c r="F115" s="87"/>
      <c r="G115" s="27"/>
      <c r="H115" s="25"/>
      <c r="I115" s="25"/>
      <c r="J115" s="41"/>
      <c r="K115" s="36"/>
      <c r="L115" s="3"/>
    </row>
    <row r="116" spans="1:12" ht="19.5" customHeight="1">
      <c r="A116" s="27">
        <v>5</v>
      </c>
      <c r="B116" s="28" t="s">
        <v>65</v>
      </c>
      <c r="C116" s="86"/>
      <c r="D116" s="87"/>
      <c r="E116" s="86"/>
      <c r="F116" s="87"/>
      <c r="G116" s="27"/>
      <c r="H116" s="25"/>
      <c r="I116" s="25"/>
      <c r="J116" s="41"/>
      <c r="K116" s="36"/>
      <c r="L116" s="3"/>
    </row>
    <row r="117" spans="1:12" ht="39.75" customHeight="1">
      <c r="A117" s="27">
        <v>6</v>
      </c>
      <c r="B117" s="28" t="s">
        <v>146</v>
      </c>
      <c r="C117" s="86">
        <v>2</v>
      </c>
      <c r="D117" s="87"/>
      <c r="E117" s="86">
        <f t="shared" si="6"/>
        <v>2</v>
      </c>
      <c r="F117" s="87"/>
      <c r="G117" s="27"/>
      <c r="H117" s="25"/>
      <c r="I117" s="25"/>
      <c r="J117" s="41"/>
      <c r="K117" s="36"/>
      <c r="L117" s="3"/>
    </row>
    <row r="118" spans="1:12" ht="19.5" customHeight="1">
      <c r="A118" s="27">
        <v>7</v>
      </c>
      <c r="B118" s="28" t="s">
        <v>84</v>
      </c>
      <c r="C118" s="86"/>
      <c r="D118" s="87"/>
      <c r="E118" s="86"/>
      <c r="F118" s="87"/>
      <c r="G118" s="27"/>
      <c r="H118" s="25"/>
      <c r="I118" s="25"/>
      <c r="J118" s="41"/>
      <c r="K118" s="36"/>
      <c r="L118" s="3"/>
    </row>
    <row r="119" spans="1:12" ht="37.5" customHeight="1">
      <c r="A119" s="27">
        <v>8</v>
      </c>
      <c r="B119" s="28" t="s">
        <v>107</v>
      </c>
      <c r="C119" s="84">
        <v>2</v>
      </c>
      <c r="D119" s="91"/>
      <c r="E119" s="86">
        <f t="shared" si="6"/>
        <v>2</v>
      </c>
      <c r="F119" s="87"/>
      <c r="G119" s="27"/>
      <c r="H119" s="25"/>
      <c r="I119" s="25"/>
      <c r="J119" s="41"/>
      <c r="K119" s="36"/>
      <c r="L119" s="3"/>
    </row>
    <row r="120" spans="1:12" ht="19.5" customHeight="1">
      <c r="A120" s="27">
        <v>9</v>
      </c>
      <c r="B120" s="28" t="s">
        <v>117</v>
      </c>
      <c r="C120" s="27"/>
      <c r="D120" s="43"/>
      <c r="E120" s="27"/>
      <c r="F120" s="43"/>
      <c r="G120" s="27"/>
      <c r="H120" s="25"/>
      <c r="I120" s="25"/>
      <c r="J120" s="41"/>
      <c r="K120" s="36"/>
      <c r="L120" s="3"/>
    </row>
    <row r="121" spans="1:12" ht="38.25" customHeight="1">
      <c r="A121" s="27">
        <v>10</v>
      </c>
      <c r="B121" s="29" t="s">
        <v>207</v>
      </c>
      <c r="C121" s="86">
        <v>1</v>
      </c>
      <c r="D121" s="87"/>
      <c r="E121" s="86">
        <f t="shared" si="6"/>
        <v>1</v>
      </c>
      <c r="F121" s="87"/>
      <c r="G121" s="27"/>
      <c r="H121" s="25"/>
      <c r="I121" s="25"/>
      <c r="J121" s="41"/>
      <c r="K121" s="36"/>
      <c r="L121" s="3"/>
    </row>
    <row r="122" spans="1:12" ht="19.5" customHeight="1">
      <c r="A122" s="27">
        <v>11</v>
      </c>
      <c r="B122" s="29" t="s">
        <v>142</v>
      </c>
      <c r="C122" s="86"/>
      <c r="D122" s="87"/>
      <c r="E122" s="86"/>
      <c r="F122" s="87"/>
      <c r="G122" s="27"/>
      <c r="H122" s="25"/>
      <c r="I122" s="25"/>
      <c r="J122" s="41"/>
      <c r="K122" s="36"/>
      <c r="L122" s="3"/>
    </row>
    <row r="123" spans="1:12" s="2" customFormat="1" ht="19.5" customHeight="1">
      <c r="A123" s="27">
        <v>12</v>
      </c>
      <c r="B123" s="29" t="s">
        <v>133</v>
      </c>
      <c r="C123" s="86">
        <v>2</v>
      </c>
      <c r="D123" s="86"/>
      <c r="E123" s="86">
        <f t="shared" si="6"/>
        <v>2</v>
      </c>
      <c r="F123" s="90"/>
      <c r="G123" s="25"/>
      <c r="H123" s="25"/>
      <c r="I123" s="25"/>
      <c r="J123" s="47"/>
      <c r="K123" s="36"/>
      <c r="L123" s="1"/>
    </row>
    <row r="124" spans="1:12" ht="19.5" customHeight="1">
      <c r="A124" s="27">
        <v>13</v>
      </c>
      <c r="B124" s="29" t="s">
        <v>150</v>
      </c>
      <c r="C124" s="86">
        <v>25</v>
      </c>
      <c r="D124" s="87"/>
      <c r="E124" s="86">
        <f t="shared" si="6"/>
        <v>25</v>
      </c>
      <c r="F124" s="87"/>
      <c r="G124" s="27"/>
      <c r="H124" s="25"/>
      <c r="I124" s="25"/>
      <c r="J124" s="41"/>
      <c r="K124" s="36"/>
      <c r="L124" s="3"/>
    </row>
    <row r="125" spans="1:12" s="15" customFormat="1" ht="19.5" customHeight="1">
      <c r="A125" s="25"/>
      <c r="B125" s="34" t="s">
        <v>56</v>
      </c>
      <c r="C125" s="93">
        <f>SUM(C126:C142)</f>
        <v>2109</v>
      </c>
      <c r="D125" s="93">
        <f>SUM(D126:D142)</f>
        <v>0</v>
      </c>
      <c r="E125" s="93">
        <f>SUM(E126:E142)</f>
        <v>2109</v>
      </c>
      <c r="F125" s="85"/>
      <c r="G125" s="25"/>
      <c r="H125" s="25"/>
      <c r="I125" s="25"/>
      <c r="J125" s="25"/>
      <c r="K125" s="36"/>
      <c r="L125" s="1"/>
    </row>
    <row r="126" spans="1:12" ht="19.5" customHeight="1">
      <c r="A126" s="27">
        <v>1</v>
      </c>
      <c r="B126" s="29" t="s">
        <v>149</v>
      </c>
      <c r="C126" s="86">
        <v>202</v>
      </c>
      <c r="D126" s="87"/>
      <c r="E126" s="86">
        <f>C126</f>
        <v>202</v>
      </c>
      <c r="F126" s="87"/>
      <c r="G126" s="27"/>
      <c r="H126" s="27"/>
      <c r="I126" s="27"/>
      <c r="J126" s="41"/>
      <c r="K126" s="51"/>
      <c r="L126" s="3"/>
    </row>
    <row r="127" spans="1:12" ht="19.5" customHeight="1">
      <c r="A127" s="27">
        <v>2</v>
      </c>
      <c r="B127" s="29" t="s">
        <v>148</v>
      </c>
      <c r="C127" s="86">
        <v>284</v>
      </c>
      <c r="D127" s="87"/>
      <c r="E127" s="86">
        <f aca="true" t="shared" si="7" ref="E127:E141">C127</f>
        <v>284</v>
      </c>
      <c r="F127" s="87"/>
      <c r="G127" s="27"/>
      <c r="H127" s="25"/>
      <c r="I127" s="25"/>
      <c r="J127" s="41"/>
      <c r="K127" s="36"/>
      <c r="L127" s="3"/>
    </row>
    <row r="128" spans="1:12" ht="19.5" customHeight="1">
      <c r="A128" s="27">
        <v>3</v>
      </c>
      <c r="B128" s="28" t="s">
        <v>46</v>
      </c>
      <c r="C128" s="86">
        <v>169</v>
      </c>
      <c r="D128" s="87"/>
      <c r="E128" s="86">
        <f t="shared" si="7"/>
        <v>169</v>
      </c>
      <c r="F128" s="87"/>
      <c r="G128" s="27"/>
      <c r="H128" s="25"/>
      <c r="I128" s="25"/>
      <c r="J128" s="41"/>
      <c r="K128" s="36"/>
      <c r="L128" s="3"/>
    </row>
    <row r="129" spans="1:12" ht="19.5" customHeight="1">
      <c r="A129" s="27">
        <v>4</v>
      </c>
      <c r="B129" s="28" t="s">
        <v>67</v>
      </c>
      <c r="C129" s="86"/>
      <c r="D129" s="87"/>
      <c r="E129" s="86">
        <f t="shared" si="7"/>
        <v>0</v>
      </c>
      <c r="F129" s="87"/>
      <c r="G129" s="27"/>
      <c r="H129" s="25"/>
      <c r="I129" s="25"/>
      <c r="J129" s="41"/>
      <c r="K129" s="36"/>
      <c r="L129" s="3"/>
    </row>
    <row r="130" spans="1:12" ht="19.5" customHeight="1">
      <c r="A130" s="27">
        <v>5</v>
      </c>
      <c r="B130" s="28" t="s">
        <v>57</v>
      </c>
      <c r="C130" s="86">
        <v>252</v>
      </c>
      <c r="D130" s="87"/>
      <c r="E130" s="86">
        <f t="shared" si="7"/>
        <v>252</v>
      </c>
      <c r="F130" s="87"/>
      <c r="G130" s="27"/>
      <c r="H130" s="25"/>
      <c r="I130" s="25"/>
      <c r="J130" s="41"/>
      <c r="K130" s="36"/>
      <c r="L130" s="3"/>
    </row>
    <row r="131" spans="1:12" ht="19.5" customHeight="1">
      <c r="A131" s="27">
        <v>6</v>
      </c>
      <c r="B131" s="28" t="s">
        <v>171</v>
      </c>
      <c r="C131" s="86">
        <v>875</v>
      </c>
      <c r="D131" s="87"/>
      <c r="E131" s="86">
        <f t="shared" si="7"/>
        <v>875</v>
      </c>
      <c r="F131" s="87"/>
      <c r="G131" s="27"/>
      <c r="H131" s="25"/>
      <c r="I131" s="25"/>
      <c r="J131" s="41"/>
      <c r="K131" s="36"/>
      <c r="L131" s="3"/>
    </row>
    <row r="132" spans="1:12" ht="19.5" customHeight="1">
      <c r="A132" s="27">
        <v>7</v>
      </c>
      <c r="B132" s="28" t="s">
        <v>83</v>
      </c>
      <c r="C132" s="86">
        <v>11</v>
      </c>
      <c r="D132" s="87"/>
      <c r="E132" s="86">
        <f t="shared" si="7"/>
        <v>11</v>
      </c>
      <c r="F132" s="87"/>
      <c r="G132" s="27"/>
      <c r="H132" s="25"/>
      <c r="I132" s="25"/>
      <c r="J132" s="41"/>
      <c r="K132" s="36"/>
      <c r="L132" s="3"/>
    </row>
    <row r="133" spans="1:12" ht="19.5" customHeight="1">
      <c r="A133" s="27">
        <v>8</v>
      </c>
      <c r="B133" s="28" t="s">
        <v>48</v>
      </c>
      <c r="C133" s="86">
        <v>86</v>
      </c>
      <c r="D133" s="87"/>
      <c r="E133" s="86">
        <f t="shared" si="7"/>
        <v>86</v>
      </c>
      <c r="F133" s="87"/>
      <c r="G133" s="27"/>
      <c r="H133" s="25"/>
      <c r="I133" s="25"/>
      <c r="J133" s="41"/>
      <c r="K133" s="36"/>
      <c r="L133" s="3"/>
    </row>
    <row r="134" spans="1:12" ht="19.5" customHeight="1">
      <c r="A134" s="27">
        <v>9</v>
      </c>
      <c r="B134" s="28" t="s">
        <v>77</v>
      </c>
      <c r="C134" s="86">
        <v>29</v>
      </c>
      <c r="D134" s="87"/>
      <c r="E134" s="86">
        <f t="shared" si="7"/>
        <v>29</v>
      </c>
      <c r="F134" s="87"/>
      <c r="G134" s="27"/>
      <c r="H134" s="25"/>
      <c r="I134" s="25"/>
      <c r="J134" s="41"/>
      <c r="K134" s="36"/>
      <c r="L134" s="3"/>
    </row>
    <row r="135" spans="1:12" ht="19.5" customHeight="1">
      <c r="A135" s="27">
        <v>10</v>
      </c>
      <c r="B135" s="28" t="s">
        <v>80</v>
      </c>
      <c r="C135" s="86">
        <v>132</v>
      </c>
      <c r="D135" s="87"/>
      <c r="E135" s="86">
        <f t="shared" si="7"/>
        <v>132</v>
      </c>
      <c r="F135" s="87"/>
      <c r="G135" s="27"/>
      <c r="H135" s="25"/>
      <c r="I135" s="25"/>
      <c r="J135" s="41"/>
      <c r="K135" s="36"/>
      <c r="L135" s="3"/>
    </row>
    <row r="136" spans="1:12" ht="19.5" customHeight="1">
      <c r="A136" s="27">
        <v>11</v>
      </c>
      <c r="B136" s="28" t="s">
        <v>85</v>
      </c>
      <c r="C136" s="86">
        <v>28</v>
      </c>
      <c r="D136" s="87"/>
      <c r="E136" s="86">
        <f t="shared" si="7"/>
        <v>28</v>
      </c>
      <c r="F136" s="87"/>
      <c r="G136" s="27"/>
      <c r="H136" s="25"/>
      <c r="I136" s="25"/>
      <c r="J136" s="41"/>
      <c r="K136" s="36"/>
      <c r="L136" s="3"/>
    </row>
    <row r="137" spans="1:12" ht="19.5" customHeight="1">
      <c r="A137" s="27">
        <v>12</v>
      </c>
      <c r="B137" s="28" t="s">
        <v>119</v>
      </c>
      <c r="C137" s="86">
        <v>34</v>
      </c>
      <c r="D137" s="87"/>
      <c r="E137" s="86">
        <f t="shared" si="7"/>
        <v>34</v>
      </c>
      <c r="F137" s="87"/>
      <c r="G137" s="27"/>
      <c r="H137" s="25"/>
      <c r="I137" s="25"/>
      <c r="J137" s="41"/>
      <c r="K137" s="36"/>
      <c r="L137" s="3"/>
    </row>
    <row r="138" spans="1:12" ht="19.5" customHeight="1">
      <c r="A138" s="27">
        <v>13</v>
      </c>
      <c r="B138" s="28" t="s">
        <v>122</v>
      </c>
      <c r="C138" s="86"/>
      <c r="D138" s="87"/>
      <c r="E138" s="86"/>
      <c r="F138" s="87"/>
      <c r="G138" s="27"/>
      <c r="H138" s="25"/>
      <c r="I138" s="25"/>
      <c r="J138" s="41"/>
      <c r="K138" s="36"/>
      <c r="L138" s="3"/>
    </row>
    <row r="139" spans="1:12" ht="19.5" customHeight="1">
      <c r="A139" s="27">
        <v>14</v>
      </c>
      <c r="B139" s="28" t="s">
        <v>121</v>
      </c>
      <c r="C139" s="86"/>
      <c r="D139" s="87"/>
      <c r="E139" s="86"/>
      <c r="F139" s="87"/>
      <c r="G139" s="27"/>
      <c r="H139" s="25"/>
      <c r="I139" s="25"/>
      <c r="J139" s="41"/>
      <c r="K139" s="36"/>
      <c r="L139" s="3"/>
    </row>
    <row r="140" spans="1:12" ht="19.5" customHeight="1">
      <c r="A140" s="27">
        <v>15</v>
      </c>
      <c r="B140" s="28" t="s">
        <v>120</v>
      </c>
      <c r="C140" s="86"/>
      <c r="D140" s="87"/>
      <c r="E140" s="86"/>
      <c r="F140" s="87"/>
      <c r="G140" s="27"/>
      <c r="H140" s="25"/>
      <c r="I140" s="25"/>
      <c r="J140" s="41"/>
      <c r="K140" s="36"/>
      <c r="L140" s="3"/>
    </row>
    <row r="141" spans="1:12" ht="19.5" customHeight="1">
      <c r="A141" s="27">
        <v>16</v>
      </c>
      <c r="B141" s="28" t="s">
        <v>118</v>
      </c>
      <c r="C141" s="86">
        <v>7</v>
      </c>
      <c r="D141" s="87"/>
      <c r="E141" s="86">
        <f t="shared" si="7"/>
        <v>7</v>
      </c>
      <c r="F141" s="87"/>
      <c r="G141" s="27"/>
      <c r="H141" s="25"/>
      <c r="I141" s="25"/>
      <c r="J141" s="41"/>
      <c r="K141" s="36"/>
      <c r="L141" s="3"/>
    </row>
    <row r="142" spans="1:12" ht="19.5" customHeight="1">
      <c r="A142" s="27">
        <v>17</v>
      </c>
      <c r="B142" s="28" t="s">
        <v>58</v>
      </c>
      <c r="C142" s="86"/>
      <c r="D142" s="87"/>
      <c r="E142" s="86"/>
      <c r="F142" s="87"/>
      <c r="G142" s="27"/>
      <c r="H142" s="25"/>
      <c r="I142" s="25"/>
      <c r="J142" s="41"/>
      <c r="K142" s="36"/>
      <c r="L142" s="3"/>
    </row>
    <row r="143" spans="1:12" s="2" customFormat="1" ht="19.5" customHeight="1">
      <c r="A143" s="25"/>
      <c r="B143" s="26" t="s">
        <v>49</v>
      </c>
      <c r="C143" s="93">
        <f>SUM(C144:C147)</f>
        <v>3505</v>
      </c>
      <c r="D143" s="93">
        <f>SUM(D144:D147)</f>
        <v>0</v>
      </c>
      <c r="E143" s="93">
        <f>SUM(E144:E147)</f>
        <v>3505</v>
      </c>
      <c r="F143" s="90"/>
      <c r="G143" s="25"/>
      <c r="H143" s="25"/>
      <c r="I143" s="25"/>
      <c r="J143" s="47"/>
      <c r="K143" s="36"/>
      <c r="L143" s="1"/>
    </row>
    <row r="144" spans="1:12" ht="19.5" customHeight="1">
      <c r="A144" s="27">
        <v>1</v>
      </c>
      <c r="B144" s="28" t="s">
        <v>50</v>
      </c>
      <c r="C144" s="86">
        <v>321</v>
      </c>
      <c r="D144" s="87"/>
      <c r="E144" s="86">
        <f>C144</f>
        <v>321</v>
      </c>
      <c r="F144" s="87"/>
      <c r="G144" s="27"/>
      <c r="H144" s="25"/>
      <c r="I144" s="25"/>
      <c r="J144" s="41"/>
      <c r="K144" s="36"/>
      <c r="L144" s="3"/>
    </row>
    <row r="145" spans="1:12" ht="19.5" customHeight="1">
      <c r="A145" s="27">
        <v>2</v>
      </c>
      <c r="B145" s="28" t="s">
        <v>51</v>
      </c>
      <c r="C145" s="95">
        <v>2263</v>
      </c>
      <c r="D145" s="96"/>
      <c r="E145" s="97">
        <f>C145</f>
        <v>2263</v>
      </c>
      <c r="F145" s="87"/>
      <c r="G145" s="27"/>
      <c r="H145" s="25"/>
      <c r="I145" s="25"/>
      <c r="J145" s="41"/>
      <c r="K145" s="36"/>
      <c r="L145" s="3"/>
    </row>
    <row r="146" spans="1:12" ht="19.5" customHeight="1">
      <c r="A146" s="27">
        <v>3</v>
      </c>
      <c r="B146" s="28" t="s">
        <v>52</v>
      </c>
      <c r="C146" s="86">
        <v>367</v>
      </c>
      <c r="D146" s="87"/>
      <c r="E146" s="86">
        <f>C146</f>
        <v>367</v>
      </c>
      <c r="F146" s="87"/>
      <c r="G146" s="27"/>
      <c r="H146" s="25"/>
      <c r="I146" s="25"/>
      <c r="J146" s="41"/>
      <c r="K146" s="36"/>
      <c r="L146" s="3"/>
    </row>
    <row r="147" spans="1:12" ht="19.5" customHeight="1">
      <c r="A147" s="27">
        <v>4</v>
      </c>
      <c r="B147" s="28" t="s">
        <v>129</v>
      </c>
      <c r="C147" s="86">
        <v>554</v>
      </c>
      <c r="D147" s="87"/>
      <c r="E147" s="86">
        <f>C147</f>
        <v>554</v>
      </c>
      <c r="F147" s="87"/>
      <c r="G147" s="27"/>
      <c r="H147" s="25"/>
      <c r="I147" s="25"/>
      <c r="J147" s="41"/>
      <c r="K147" s="36"/>
      <c r="L147" s="3"/>
    </row>
    <row r="148" spans="1:11" s="4" customFormat="1" ht="42.75" customHeight="1">
      <c r="A148" s="25" t="s">
        <v>24</v>
      </c>
      <c r="B148" s="34" t="s">
        <v>25</v>
      </c>
      <c r="C148" s="82">
        <f>C149+C168+C182+C191+C195+C199</f>
        <v>4122</v>
      </c>
      <c r="D148" s="82"/>
      <c r="E148" s="82">
        <f>C148</f>
        <v>4122</v>
      </c>
      <c r="F148" s="85"/>
      <c r="G148" s="25"/>
      <c r="H148" s="25"/>
      <c r="I148" s="25"/>
      <c r="J148" s="25"/>
      <c r="K148" s="36"/>
    </row>
    <row r="149" spans="1:11" ht="19.5" customHeight="1">
      <c r="A149" s="25"/>
      <c r="B149" s="26" t="s">
        <v>17</v>
      </c>
      <c r="C149" s="93">
        <f>SUM(C150:C167)</f>
        <v>1186</v>
      </c>
      <c r="D149" s="93">
        <f>SUM(D150:D167)</f>
        <v>0</v>
      </c>
      <c r="E149" s="93">
        <f>SUM(E150:E167)</f>
        <v>1186</v>
      </c>
      <c r="F149" s="85"/>
      <c r="G149" s="25"/>
      <c r="H149" s="25"/>
      <c r="I149" s="25"/>
      <c r="J149" s="25"/>
      <c r="K149" s="36"/>
    </row>
    <row r="150" spans="1:11" s="4" customFormat="1" ht="64.5" customHeight="1">
      <c r="A150" s="27">
        <v>1</v>
      </c>
      <c r="B150" s="29" t="s">
        <v>99</v>
      </c>
      <c r="C150" s="84">
        <v>353</v>
      </c>
      <c r="D150" s="84"/>
      <c r="E150" s="84">
        <f>C150</f>
        <v>353</v>
      </c>
      <c r="F150" s="87"/>
      <c r="G150" s="27"/>
      <c r="H150" s="27"/>
      <c r="I150" s="27"/>
      <c r="J150" s="27"/>
      <c r="K150" s="36"/>
    </row>
    <row r="151" spans="1:11" s="4" customFormat="1" ht="58.5" customHeight="1">
      <c r="A151" s="27">
        <v>2</v>
      </c>
      <c r="B151" s="29" t="s">
        <v>97</v>
      </c>
      <c r="C151" s="84"/>
      <c r="D151" s="84"/>
      <c r="E151" s="84"/>
      <c r="F151" s="87"/>
      <c r="G151" s="27"/>
      <c r="H151" s="27"/>
      <c r="I151" s="27"/>
      <c r="J151" s="27"/>
      <c r="K151" s="36"/>
    </row>
    <row r="152" spans="1:11" s="4" customFormat="1" ht="42" customHeight="1">
      <c r="A152" s="27">
        <v>3</v>
      </c>
      <c r="B152" s="29" t="s">
        <v>98</v>
      </c>
      <c r="C152" s="84">
        <v>66</v>
      </c>
      <c r="D152" s="84"/>
      <c r="E152" s="84">
        <f aca="true" t="shared" si="8" ref="E152:E167">C152</f>
        <v>66</v>
      </c>
      <c r="F152" s="87"/>
      <c r="G152" s="27"/>
      <c r="H152" s="27"/>
      <c r="I152" s="27"/>
      <c r="J152" s="27"/>
      <c r="K152" s="36"/>
    </row>
    <row r="153" spans="1:11" s="4" customFormat="1" ht="21.75" customHeight="1">
      <c r="A153" s="27">
        <v>4</v>
      </c>
      <c r="B153" s="29" t="s">
        <v>53</v>
      </c>
      <c r="C153" s="84">
        <v>112</v>
      </c>
      <c r="D153" s="84"/>
      <c r="E153" s="84">
        <f t="shared" si="8"/>
        <v>112</v>
      </c>
      <c r="F153" s="87"/>
      <c r="G153" s="27"/>
      <c r="H153" s="27"/>
      <c r="I153" s="27"/>
      <c r="J153" s="27"/>
      <c r="K153" s="36"/>
    </row>
    <row r="154" spans="1:11" s="4" customFormat="1" ht="19.5" customHeight="1">
      <c r="A154" s="27">
        <v>5</v>
      </c>
      <c r="B154" s="29" t="s">
        <v>95</v>
      </c>
      <c r="C154" s="84">
        <v>14</v>
      </c>
      <c r="D154" s="84"/>
      <c r="E154" s="84">
        <f t="shared" si="8"/>
        <v>14</v>
      </c>
      <c r="F154" s="87"/>
      <c r="G154" s="27"/>
      <c r="H154" s="27"/>
      <c r="I154" s="27"/>
      <c r="J154" s="27"/>
      <c r="K154" s="36"/>
    </row>
    <row r="155" spans="1:11" s="4" customFormat="1" ht="40.5" customHeight="1">
      <c r="A155" s="27">
        <v>6</v>
      </c>
      <c r="B155" s="29" t="s">
        <v>78</v>
      </c>
      <c r="C155" s="84">
        <v>7</v>
      </c>
      <c r="D155" s="84"/>
      <c r="E155" s="84">
        <f t="shared" si="8"/>
        <v>7</v>
      </c>
      <c r="F155" s="87"/>
      <c r="G155" s="27"/>
      <c r="H155" s="27"/>
      <c r="I155" s="27"/>
      <c r="J155" s="27"/>
      <c r="K155" s="36"/>
    </row>
    <row r="156" spans="1:11" s="4" customFormat="1" ht="66.75" customHeight="1">
      <c r="A156" s="27">
        <v>7</v>
      </c>
      <c r="B156" s="29" t="s">
        <v>79</v>
      </c>
      <c r="C156" s="84">
        <v>167</v>
      </c>
      <c r="D156" s="84"/>
      <c r="E156" s="84">
        <f t="shared" si="8"/>
        <v>167</v>
      </c>
      <c r="F156" s="87"/>
      <c r="G156" s="27"/>
      <c r="H156" s="27"/>
      <c r="I156" s="27"/>
      <c r="J156" s="27"/>
      <c r="K156" s="36"/>
    </row>
    <row r="157" spans="1:11" s="4" customFormat="1" ht="42" customHeight="1">
      <c r="A157" s="27">
        <v>8</v>
      </c>
      <c r="B157" s="29" t="s">
        <v>86</v>
      </c>
      <c r="C157" s="30"/>
      <c r="D157" s="30"/>
      <c r="E157" s="30"/>
      <c r="F157" s="43"/>
      <c r="G157" s="27"/>
      <c r="H157" s="27"/>
      <c r="I157" s="27"/>
      <c r="J157" s="27"/>
      <c r="K157" s="36"/>
    </row>
    <row r="158" spans="1:11" s="4" customFormat="1" ht="66" customHeight="1">
      <c r="A158" s="27">
        <v>9</v>
      </c>
      <c r="B158" s="29" t="s">
        <v>92</v>
      </c>
      <c r="C158" s="84">
        <v>24</v>
      </c>
      <c r="D158" s="84"/>
      <c r="E158" s="84">
        <f t="shared" si="8"/>
        <v>24</v>
      </c>
      <c r="F158" s="87"/>
      <c r="G158" s="27"/>
      <c r="H158" s="27"/>
      <c r="I158" s="27"/>
      <c r="J158" s="27"/>
      <c r="K158" s="36"/>
    </row>
    <row r="159" spans="1:11" s="4" customFormat="1" ht="63.75" customHeight="1">
      <c r="A159" s="27">
        <v>10</v>
      </c>
      <c r="B159" s="29" t="s">
        <v>87</v>
      </c>
      <c r="C159" s="84">
        <v>48</v>
      </c>
      <c r="D159" s="84"/>
      <c r="E159" s="84">
        <f t="shared" si="8"/>
        <v>48</v>
      </c>
      <c r="F159" s="87"/>
      <c r="G159" s="27"/>
      <c r="H159" s="27"/>
      <c r="I159" s="27"/>
      <c r="J159" s="27"/>
      <c r="K159" s="36"/>
    </row>
    <row r="160" spans="1:11" s="4" customFormat="1" ht="63.75" customHeight="1">
      <c r="A160" s="27">
        <v>11</v>
      </c>
      <c r="B160" s="29" t="s">
        <v>89</v>
      </c>
      <c r="C160" s="84">
        <v>43</v>
      </c>
      <c r="D160" s="84"/>
      <c r="E160" s="84">
        <f t="shared" si="8"/>
        <v>43</v>
      </c>
      <c r="F160" s="87"/>
      <c r="G160" s="27"/>
      <c r="H160" s="27"/>
      <c r="I160" s="27"/>
      <c r="J160" s="27"/>
      <c r="K160" s="36"/>
    </row>
    <row r="161" spans="1:11" s="4" customFormat="1" ht="57" customHeight="1">
      <c r="A161" s="27">
        <v>12</v>
      </c>
      <c r="B161" s="29" t="s">
        <v>88</v>
      </c>
      <c r="C161" s="84">
        <v>95</v>
      </c>
      <c r="D161" s="84"/>
      <c r="E161" s="84">
        <f t="shared" si="8"/>
        <v>95</v>
      </c>
      <c r="F161" s="87"/>
      <c r="G161" s="27"/>
      <c r="H161" s="27"/>
      <c r="I161" s="27"/>
      <c r="J161" s="27"/>
      <c r="K161" s="36"/>
    </row>
    <row r="162" spans="1:11" s="4" customFormat="1" ht="49.5" customHeight="1">
      <c r="A162" s="27">
        <v>13</v>
      </c>
      <c r="B162" s="29" t="s">
        <v>96</v>
      </c>
      <c r="C162" s="84">
        <v>47</v>
      </c>
      <c r="D162" s="84"/>
      <c r="E162" s="84">
        <f t="shared" si="8"/>
        <v>47</v>
      </c>
      <c r="F162" s="87"/>
      <c r="G162" s="27"/>
      <c r="H162" s="27"/>
      <c r="I162" s="27"/>
      <c r="J162" s="27"/>
      <c r="K162" s="36"/>
    </row>
    <row r="163" spans="1:11" s="4" customFormat="1" ht="64.5" customHeight="1">
      <c r="A163" s="27">
        <v>14</v>
      </c>
      <c r="B163" s="29" t="s">
        <v>94</v>
      </c>
      <c r="C163" s="84">
        <v>116</v>
      </c>
      <c r="D163" s="84"/>
      <c r="E163" s="84">
        <f t="shared" si="8"/>
        <v>116</v>
      </c>
      <c r="F163" s="87"/>
      <c r="G163" s="86"/>
      <c r="H163" s="27"/>
      <c r="I163" s="27"/>
      <c r="J163" s="27"/>
      <c r="K163" s="36"/>
    </row>
    <row r="164" spans="1:11" s="4" customFormat="1" ht="44.25" customHeight="1">
      <c r="A164" s="27">
        <v>15</v>
      </c>
      <c r="B164" s="29" t="s">
        <v>105</v>
      </c>
      <c r="C164" s="84"/>
      <c r="D164" s="84"/>
      <c r="E164" s="84"/>
      <c r="F164" s="87"/>
      <c r="G164" s="86"/>
      <c r="H164" s="27"/>
      <c r="I164" s="27"/>
      <c r="J164" s="27"/>
      <c r="K164" s="36"/>
    </row>
    <row r="165" spans="1:11" s="4" customFormat="1" ht="64.5" customHeight="1">
      <c r="A165" s="27">
        <v>16</v>
      </c>
      <c r="B165" s="29" t="s">
        <v>135</v>
      </c>
      <c r="C165" s="84"/>
      <c r="D165" s="84"/>
      <c r="E165" s="84"/>
      <c r="F165" s="87"/>
      <c r="G165" s="86"/>
      <c r="H165" s="27"/>
      <c r="I165" s="27"/>
      <c r="J165" s="27"/>
      <c r="K165" s="36"/>
    </row>
    <row r="166" spans="1:11" s="4" customFormat="1" ht="26.25" customHeight="1">
      <c r="A166" s="27">
        <v>17</v>
      </c>
      <c r="B166" s="29" t="s">
        <v>136</v>
      </c>
      <c r="C166" s="84">
        <v>32</v>
      </c>
      <c r="D166" s="84"/>
      <c r="E166" s="84">
        <f t="shared" si="8"/>
        <v>32</v>
      </c>
      <c r="F166" s="87"/>
      <c r="G166" s="86"/>
      <c r="H166" s="27"/>
      <c r="I166" s="27"/>
      <c r="J166" s="27"/>
      <c r="K166" s="36"/>
    </row>
    <row r="167" spans="1:11" s="4" customFormat="1" ht="110.25" customHeight="1">
      <c r="A167" s="27">
        <v>18</v>
      </c>
      <c r="B167" s="29" t="s">
        <v>134</v>
      </c>
      <c r="C167" s="84">
        <v>62</v>
      </c>
      <c r="D167" s="84"/>
      <c r="E167" s="84">
        <f t="shared" si="8"/>
        <v>62</v>
      </c>
      <c r="F167" s="87"/>
      <c r="G167" s="86"/>
      <c r="H167" s="27"/>
      <c r="I167" s="27"/>
      <c r="J167" s="27"/>
      <c r="K167" s="36"/>
    </row>
    <row r="168" spans="1:11" s="2" customFormat="1" ht="19.5" customHeight="1">
      <c r="A168" s="25"/>
      <c r="B168" s="26" t="s">
        <v>55</v>
      </c>
      <c r="C168" s="85">
        <f>SUM(C169:C181)</f>
        <v>290</v>
      </c>
      <c r="D168" s="85"/>
      <c r="E168" s="85">
        <f>SUM(E169:E181)</f>
        <v>290</v>
      </c>
      <c r="F168" s="90"/>
      <c r="G168" s="85"/>
      <c r="H168" s="25"/>
      <c r="I168" s="25"/>
      <c r="J168" s="25"/>
      <c r="K168" s="36"/>
    </row>
    <row r="169" spans="1:11" s="4" customFormat="1" ht="19.5" customHeight="1">
      <c r="A169" s="30">
        <v>1</v>
      </c>
      <c r="B169" s="29" t="s">
        <v>181</v>
      </c>
      <c r="C169" s="84">
        <v>10</v>
      </c>
      <c r="D169" s="84"/>
      <c r="E169" s="84">
        <f>C169</f>
        <v>10</v>
      </c>
      <c r="F169" s="87"/>
      <c r="G169" s="86"/>
      <c r="H169" s="27"/>
      <c r="I169" s="27"/>
      <c r="J169" s="27"/>
      <c r="K169" s="36"/>
    </row>
    <row r="170" spans="1:11" s="4" customFormat="1" ht="40.5" customHeight="1">
      <c r="A170" s="30">
        <v>2</v>
      </c>
      <c r="B170" s="29" t="s">
        <v>176</v>
      </c>
      <c r="C170" s="84">
        <v>5</v>
      </c>
      <c r="D170" s="84"/>
      <c r="E170" s="84">
        <f aca="true" t="shared" si="9" ref="E170:E180">C170</f>
        <v>5</v>
      </c>
      <c r="F170" s="87"/>
      <c r="G170" s="86"/>
      <c r="H170" s="27"/>
      <c r="I170" s="27"/>
      <c r="J170" s="27"/>
      <c r="K170" s="36"/>
    </row>
    <row r="171" spans="1:11" s="4" customFormat="1" ht="19.5" customHeight="1">
      <c r="A171" s="30">
        <v>3</v>
      </c>
      <c r="B171" s="29" t="s">
        <v>108</v>
      </c>
      <c r="C171" s="84">
        <v>77</v>
      </c>
      <c r="D171" s="84"/>
      <c r="E171" s="84">
        <f t="shared" si="9"/>
        <v>77</v>
      </c>
      <c r="F171" s="87"/>
      <c r="G171" s="86"/>
      <c r="H171" s="27"/>
      <c r="I171" s="27"/>
      <c r="J171" s="27"/>
      <c r="K171" s="36"/>
    </row>
    <row r="172" spans="1:12" ht="19.5" customHeight="1">
      <c r="A172" s="30">
        <v>4</v>
      </c>
      <c r="B172" s="29" t="s">
        <v>161</v>
      </c>
      <c r="C172" s="84">
        <v>27</v>
      </c>
      <c r="D172" s="84"/>
      <c r="E172" s="84">
        <f t="shared" si="9"/>
        <v>27</v>
      </c>
      <c r="F172" s="87"/>
      <c r="G172" s="86"/>
      <c r="H172" s="25"/>
      <c r="I172" s="25"/>
      <c r="J172" s="41"/>
      <c r="K172" s="36"/>
      <c r="L172" s="3"/>
    </row>
    <row r="173" spans="1:12" ht="19.5" customHeight="1">
      <c r="A173" s="30">
        <v>5</v>
      </c>
      <c r="B173" s="29" t="s">
        <v>162</v>
      </c>
      <c r="C173" s="84">
        <v>22</v>
      </c>
      <c r="D173" s="84"/>
      <c r="E173" s="84">
        <f t="shared" si="9"/>
        <v>22</v>
      </c>
      <c r="F173" s="87"/>
      <c r="G173" s="86"/>
      <c r="H173" s="25"/>
      <c r="I173" s="25"/>
      <c r="J173" s="41"/>
      <c r="K173" s="36"/>
      <c r="L173" s="3"/>
    </row>
    <row r="174" spans="1:12" ht="19.5" customHeight="1">
      <c r="A174" s="30">
        <v>6</v>
      </c>
      <c r="B174" s="29" t="s">
        <v>45</v>
      </c>
      <c r="C174" s="84">
        <v>14</v>
      </c>
      <c r="D174" s="84"/>
      <c r="E174" s="84">
        <f t="shared" si="9"/>
        <v>14</v>
      </c>
      <c r="F174" s="87"/>
      <c r="G174" s="86"/>
      <c r="H174" s="25"/>
      <c r="I174" s="25"/>
      <c r="J174" s="41"/>
      <c r="K174" s="36"/>
      <c r="L174" s="3"/>
    </row>
    <row r="175" spans="1:12" ht="19.5" customHeight="1">
      <c r="A175" s="30">
        <v>7</v>
      </c>
      <c r="B175" s="29" t="s">
        <v>200</v>
      </c>
      <c r="C175" s="84">
        <v>3</v>
      </c>
      <c r="D175" s="84"/>
      <c r="E175" s="84">
        <f t="shared" si="9"/>
        <v>3</v>
      </c>
      <c r="F175" s="87"/>
      <c r="G175" s="86"/>
      <c r="H175" s="25"/>
      <c r="I175" s="25"/>
      <c r="J175" s="41"/>
      <c r="K175" s="36"/>
      <c r="L175" s="3"/>
    </row>
    <row r="176" spans="1:12" ht="19.5" customHeight="1">
      <c r="A176" s="30">
        <v>8</v>
      </c>
      <c r="B176" s="29" t="s">
        <v>182</v>
      </c>
      <c r="C176" s="84">
        <v>108</v>
      </c>
      <c r="D176" s="84"/>
      <c r="E176" s="84">
        <f t="shared" si="9"/>
        <v>108</v>
      </c>
      <c r="F176" s="87"/>
      <c r="G176" s="86"/>
      <c r="H176" s="25"/>
      <c r="I176" s="25"/>
      <c r="J176" s="41"/>
      <c r="K176" s="36"/>
      <c r="L176" s="3"/>
    </row>
    <row r="177" spans="1:12" ht="23.25" customHeight="1">
      <c r="A177" s="30">
        <v>9</v>
      </c>
      <c r="B177" s="29" t="s">
        <v>183</v>
      </c>
      <c r="C177" s="84">
        <v>5</v>
      </c>
      <c r="D177" s="84"/>
      <c r="E177" s="84">
        <f t="shared" si="9"/>
        <v>5</v>
      </c>
      <c r="F177" s="87"/>
      <c r="G177" s="86"/>
      <c r="H177" s="25"/>
      <c r="I177" s="25"/>
      <c r="J177" s="41"/>
      <c r="K177" s="36"/>
      <c r="L177" s="3"/>
    </row>
    <row r="178" spans="1:12" ht="23.25" customHeight="1">
      <c r="A178" s="30">
        <v>10</v>
      </c>
      <c r="B178" s="29" t="s">
        <v>201</v>
      </c>
      <c r="C178" s="84">
        <v>12</v>
      </c>
      <c r="D178" s="84"/>
      <c r="E178" s="84">
        <f t="shared" si="9"/>
        <v>12</v>
      </c>
      <c r="F178" s="87"/>
      <c r="G178" s="86"/>
      <c r="H178" s="25"/>
      <c r="I178" s="25"/>
      <c r="J178" s="41"/>
      <c r="K178" s="36"/>
      <c r="L178" s="3"/>
    </row>
    <row r="179" spans="1:12" ht="23.25" customHeight="1">
      <c r="A179" s="30">
        <v>11</v>
      </c>
      <c r="B179" s="29" t="s">
        <v>195</v>
      </c>
      <c r="C179" s="84">
        <v>5</v>
      </c>
      <c r="D179" s="84"/>
      <c r="E179" s="84">
        <f t="shared" si="9"/>
        <v>5</v>
      </c>
      <c r="F179" s="87"/>
      <c r="G179" s="86"/>
      <c r="H179" s="25"/>
      <c r="I179" s="25"/>
      <c r="J179" s="41"/>
      <c r="K179" s="36"/>
      <c r="L179" s="3"/>
    </row>
    <row r="180" spans="1:12" ht="45" customHeight="1">
      <c r="A180" s="30">
        <v>12</v>
      </c>
      <c r="B180" s="29" t="s">
        <v>177</v>
      </c>
      <c r="C180" s="84">
        <v>2</v>
      </c>
      <c r="D180" s="84"/>
      <c r="E180" s="84">
        <f t="shared" si="9"/>
        <v>2</v>
      </c>
      <c r="F180" s="87"/>
      <c r="G180" s="86"/>
      <c r="H180" s="25"/>
      <c r="I180" s="25"/>
      <c r="J180" s="41"/>
      <c r="K180" s="36"/>
      <c r="L180" s="3"/>
    </row>
    <row r="181" spans="1:12" ht="24.75" customHeight="1">
      <c r="A181" s="30">
        <v>13</v>
      </c>
      <c r="B181" s="29" t="s">
        <v>184</v>
      </c>
      <c r="C181" s="84"/>
      <c r="D181" s="84"/>
      <c r="E181" s="84"/>
      <c r="F181" s="87"/>
      <c r="G181" s="86"/>
      <c r="H181" s="25"/>
      <c r="I181" s="25"/>
      <c r="J181" s="41"/>
      <c r="K181" s="36"/>
      <c r="L181" s="3"/>
    </row>
    <row r="182" spans="1:11" s="2" customFormat="1" ht="19.5" customHeight="1">
      <c r="A182" s="25"/>
      <c r="B182" s="26" t="s">
        <v>56</v>
      </c>
      <c r="C182" s="85">
        <f>SUM(C183:C190)</f>
        <v>296</v>
      </c>
      <c r="D182" s="85"/>
      <c r="E182" s="85">
        <f>SUM(E183:E190)</f>
        <v>296</v>
      </c>
      <c r="F182" s="90"/>
      <c r="G182" s="85"/>
      <c r="H182" s="25"/>
      <c r="I182" s="25"/>
      <c r="J182" s="25"/>
      <c r="K182" s="36"/>
    </row>
    <row r="183" spans="1:11" s="4" customFormat="1" ht="19.5" customHeight="1">
      <c r="A183" s="27">
        <v>1</v>
      </c>
      <c r="B183" s="28" t="s">
        <v>202</v>
      </c>
      <c r="C183" s="86">
        <v>98</v>
      </c>
      <c r="D183" s="86"/>
      <c r="E183" s="86">
        <f aca="true" t="shared" si="10" ref="E183:E188">C183</f>
        <v>98</v>
      </c>
      <c r="F183" s="87"/>
      <c r="G183" s="86"/>
      <c r="H183" s="27"/>
      <c r="I183" s="27"/>
      <c r="J183" s="27"/>
      <c r="K183" s="36"/>
    </row>
    <row r="184" spans="1:11" s="4" customFormat="1" ht="19.5" customHeight="1">
      <c r="A184" s="27">
        <v>2</v>
      </c>
      <c r="B184" s="28" t="s">
        <v>203</v>
      </c>
      <c r="C184" s="86">
        <v>57</v>
      </c>
      <c r="D184" s="86"/>
      <c r="E184" s="86">
        <f t="shared" si="10"/>
        <v>57</v>
      </c>
      <c r="F184" s="87"/>
      <c r="G184" s="86"/>
      <c r="H184" s="27"/>
      <c r="I184" s="27"/>
      <c r="J184" s="27"/>
      <c r="K184" s="36"/>
    </row>
    <row r="185" spans="1:11" s="4" customFormat="1" ht="19.5" customHeight="1">
      <c r="A185" s="27">
        <v>3</v>
      </c>
      <c r="B185" s="28" t="s">
        <v>165</v>
      </c>
      <c r="C185" s="98">
        <v>33</v>
      </c>
      <c r="D185" s="86"/>
      <c r="E185" s="86">
        <f t="shared" si="10"/>
        <v>33</v>
      </c>
      <c r="F185" s="87"/>
      <c r="G185" s="86"/>
      <c r="H185" s="27"/>
      <c r="I185" s="27"/>
      <c r="J185" s="27"/>
      <c r="K185" s="36"/>
    </row>
    <row r="186" spans="1:11" s="4" customFormat="1" ht="19.5" customHeight="1">
      <c r="A186" s="27">
        <v>4</v>
      </c>
      <c r="B186" s="28" t="s">
        <v>57</v>
      </c>
      <c r="C186" s="86">
        <v>62</v>
      </c>
      <c r="D186" s="86"/>
      <c r="E186" s="86">
        <f t="shared" si="10"/>
        <v>62</v>
      </c>
      <c r="F186" s="87"/>
      <c r="G186" s="86"/>
      <c r="H186" s="27"/>
      <c r="I186" s="27"/>
      <c r="J186" s="27"/>
      <c r="K186" s="36"/>
    </row>
    <row r="187" spans="1:11" s="4" customFormat="1" ht="19.5" customHeight="1">
      <c r="A187" s="27">
        <v>5</v>
      </c>
      <c r="B187" s="28" t="s">
        <v>204</v>
      </c>
      <c r="C187" s="86">
        <v>39</v>
      </c>
      <c r="D187" s="86"/>
      <c r="E187" s="86">
        <f t="shared" si="10"/>
        <v>39</v>
      </c>
      <c r="F187" s="87"/>
      <c r="G187" s="86"/>
      <c r="H187" s="27"/>
      <c r="I187" s="27"/>
      <c r="J187" s="27"/>
      <c r="K187" s="36"/>
    </row>
    <row r="188" spans="1:11" s="4" customFormat="1" ht="19.5" customHeight="1">
      <c r="A188" s="27">
        <v>6</v>
      </c>
      <c r="B188" s="28" t="s">
        <v>205</v>
      </c>
      <c r="C188" s="86">
        <v>7</v>
      </c>
      <c r="D188" s="86"/>
      <c r="E188" s="86">
        <f t="shared" si="10"/>
        <v>7</v>
      </c>
      <c r="F188" s="87"/>
      <c r="G188" s="86"/>
      <c r="H188" s="27"/>
      <c r="I188" s="27"/>
      <c r="J188" s="27"/>
      <c r="K188" s="36"/>
    </row>
    <row r="189" spans="1:11" s="4" customFormat="1" ht="19.5" customHeight="1">
      <c r="A189" s="27">
        <v>7</v>
      </c>
      <c r="B189" s="28" t="s">
        <v>91</v>
      </c>
      <c r="C189" s="86"/>
      <c r="D189" s="86"/>
      <c r="E189" s="88"/>
      <c r="F189" s="87"/>
      <c r="G189" s="86"/>
      <c r="H189" s="27"/>
      <c r="I189" s="27"/>
      <c r="J189" s="27"/>
      <c r="K189" s="36"/>
    </row>
    <row r="190" spans="1:11" s="4" customFormat="1" ht="19.5" customHeight="1">
      <c r="A190" s="27">
        <v>8</v>
      </c>
      <c r="B190" s="28" t="s">
        <v>48</v>
      </c>
      <c r="C190" s="86"/>
      <c r="D190" s="87"/>
      <c r="E190" s="88"/>
      <c r="F190" s="87"/>
      <c r="G190" s="86"/>
      <c r="H190" s="27"/>
      <c r="I190" s="27"/>
      <c r="J190" s="27"/>
      <c r="K190" s="36"/>
    </row>
    <row r="191" spans="1:11" s="2" customFormat="1" ht="19.5" customHeight="1">
      <c r="A191" s="25"/>
      <c r="B191" s="26" t="s">
        <v>62</v>
      </c>
      <c r="C191" s="85">
        <f>SUM(C192:C194)</f>
        <v>158</v>
      </c>
      <c r="D191" s="85"/>
      <c r="E191" s="85">
        <f>SUM(E192:E194)</f>
        <v>158</v>
      </c>
      <c r="F191" s="85"/>
      <c r="G191" s="85"/>
      <c r="H191" s="25"/>
      <c r="I191" s="25"/>
      <c r="J191" s="25"/>
      <c r="K191" s="36"/>
    </row>
    <row r="192" spans="1:11" s="4" customFormat="1" ht="19.5" customHeight="1">
      <c r="A192" s="27">
        <v>1</v>
      </c>
      <c r="B192" s="28" t="s">
        <v>47</v>
      </c>
      <c r="C192" s="86">
        <v>112</v>
      </c>
      <c r="D192" s="88"/>
      <c r="E192" s="86">
        <f>C192</f>
        <v>112</v>
      </c>
      <c r="F192" s="88"/>
      <c r="G192" s="86"/>
      <c r="H192" s="27"/>
      <c r="I192" s="27"/>
      <c r="J192" s="27"/>
      <c r="K192" s="36"/>
    </row>
    <row r="193" spans="1:12" s="4" customFormat="1" ht="19.5" customHeight="1">
      <c r="A193" s="27">
        <v>2</v>
      </c>
      <c r="B193" s="28" t="s">
        <v>59</v>
      </c>
      <c r="C193" s="86">
        <v>4</v>
      </c>
      <c r="D193" s="88"/>
      <c r="E193" s="86">
        <f>C193</f>
        <v>4</v>
      </c>
      <c r="F193" s="88"/>
      <c r="G193" s="86"/>
      <c r="H193" s="27"/>
      <c r="I193" s="27"/>
      <c r="J193" s="48"/>
      <c r="K193" s="36"/>
      <c r="L193" s="3"/>
    </row>
    <row r="194" spans="1:12" s="4" customFormat="1" ht="19.5" customHeight="1">
      <c r="A194" s="27">
        <v>3</v>
      </c>
      <c r="B194" s="28" t="s">
        <v>63</v>
      </c>
      <c r="C194" s="86">
        <v>42</v>
      </c>
      <c r="D194" s="88"/>
      <c r="E194" s="86">
        <f>C194</f>
        <v>42</v>
      </c>
      <c r="F194" s="88"/>
      <c r="G194" s="86"/>
      <c r="H194" s="27"/>
      <c r="I194" s="27"/>
      <c r="J194" s="48"/>
      <c r="K194" s="36"/>
      <c r="L194" s="3"/>
    </row>
    <row r="195" spans="1:12" s="2" customFormat="1" ht="19.5" customHeight="1">
      <c r="A195" s="25"/>
      <c r="B195" s="26" t="s">
        <v>60</v>
      </c>
      <c r="C195" s="85">
        <f>SUM(C196:C198)</f>
        <v>512</v>
      </c>
      <c r="D195" s="85"/>
      <c r="E195" s="85">
        <f>SUM(E196:E198)</f>
        <v>512</v>
      </c>
      <c r="F195" s="99"/>
      <c r="G195" s="85"/>
      <c r="H195" s="32"/>
      <c r="I195" s="25"/>
      <c r="J195" s="47"/>
      <c r="K195" s="36"/>
      <c r="L195" s="1"/>
    </row>
    <row r="196" spans="1:12" s="4" customFormat="1" ht="19.5" customHeight="1">
      <c r="A196" s="27">
        <v>1</v>
      </c>
      <c r="B196" s="28" t="s">
        <v>47</v>
      </c>
      <c r="C196" s="86">
        <v>109</v>
      </c>
      <c r="D196" s="86"/>
      <c r="E196" s="88">
        <f>C196</f>
        <v>109</v>
      </c>
      <c r="F196" s="88"/>
      <c r="G196" s="86"/>
      <c r="H196" s="44"/>
      <c r="I196" s="27"/>
      <c r="J196" s="48"/>
      <c r="K196" s="36"/>
      <c r="L196" s="3"/>
    </row>
    <row r="197" spans="1:12" s="4" customFormat="1" ht="19.5" customHeight="1">
      <c r="A197" s="27">
        <v>2</v>
      </c>
      <c r="B197" s="28" t="s">
        <v>123</v>
      </c>
      <c r="C197" s="86">
        <v>12</v>
      </c>
      <c r="D197" s="88"/>
      <c r="E197" s="88">
        <f>C197</f>
        <v>12</v>
      </c>
      <c r="F197" s="88"/>
      <c r="G197" s="86"/>
      <c r="H197" s="27"/>
      <c r="I197" s="27"/>
      <c r="J197" s="48"/>
      <c r="K197" s="36"/>
      <c r="L197" s="3"/>
    </row>
    <row r="198" spans="1:12" s="4" customFormat="1" ht="19.5" customHeight="1">
      <c r="A198" s="27">
        <v>3</v>
      </c>
      <c r="B198" s="28" t="s">
        <v>124</v>
      </c>
      <c r="C198" s="86">
        <v>391</v>
      </c>
      <c r="D198" s="88"/>
      <c r="E198" s="88">
        <f>C198</f>
        <v>391</v>
      </c>
      <c r="F198" s="88"/>
      <c r="G198" s="86"/>
      <c r="H198" s="27"/>
      <c r="I198" s="27"/>
      <c r="J198" s="48"/>
      <c r="K198" s="36"/>
      <c r="L198" s="3"/>
    </row>
    <row r="199" spans="1:12" s="2" customFormat="1" ht="19.5" customHeight="1">
      <c r="A199" s="25"/>
      <c r="B199" s="26" t="s">
        <v>61</v>
      </c>
      <c r="C199" s="93">
        <f>C200+C201+C202</f>
        <v>1680</v>
      </c>
      <c r="D199" s="93"/>
      <c r="E199" s="93">
        <f>E200+E201+E202</f>
        <v>1680</v>
      </c>
      <c r="F199" s="99"/>
      <c r="G199" s="99"/>
      <c r="H199" s="32"/>
      <c r="I199" s="32"/>
      <c r="J199" s="47"/>
      <c r="K199" s="36"/>
      <c r="L199" s="1"/>
    </row>
    <row r="200" spans="1:12" s="4" customFormat="1" ht="19.5" customHeight="1">
      <c r="A200" s="27">
        <v>1</v>
      </c>
      <c r="B200" s="28" t="s">
        <v>100</v>
      </c>
      <c r="C200" s="86">
        <v>683</v>
      </c>
      <c r="D200" s="87"/>
      <c r="E200" s="88">
        <f>C200</f>
        <v>683</v>
      </c>
      <c r="F200" s="87"/>
      <c r="G200" s="86"/>
      <c r="H200" s="27"/>
      <c r="I200" s="27"/>
      <c r="J200" s="48"/>
      <c r="K200" s="36"/>
      <c r="L200" s="3"/>
    </row>
    <row r="201" spans="1:12" s="4" customFormat="1" ht="19.5" customHeight="1">
      <c r="A201" s="27">
        <v>2</v>
      </c>
      <c r="B201" s="28" t="s">
        <v>101</v>
      </c>
      <c r="C201" s="86">
        <v>997</v>
      </c>
      <c r="D201" s="87"/>
      <c r="E201" s="88">
        <f>C201</f>
        <v>997</v>
      </c>
      <c r="F201" s="87"/>
      <c r="G201" s="86"/>
      <c r="H201" s="27"/>
      <c r="I201" s="27"/>
      <c r="J201" s="48"/>
      <c r="K201" s="36"/>
      <c r="L201" s="3"/>
    </row>
    <row r="202" spans="1:12" s="4" customFormat="1" ht="19.5" customHeight="1">
      <c r="A202" s="27">
        <v>3</v>
      </c>
      <c r="B202" s="28" t="s">
        <v>102</v>
      </c>
      <c r="C202" s="86"/>
      <c r="D202" s="87"/>
      <c r="E202" s="88"/>
      <c r="F202" s="87"/>
      <c r="G202" s="86"/>
      <c r="H202" s="27"/>
      <c r="I202" s="27"/>
      <c r="J202" s="48"/>
      <c r="K202" s="36"/>
      <c r="L202" s="3"/>
    </row>
    <row r="203" spans="1:11" ht="23.25" customHeight="1">
      <c r="A203" s="118" t="s">
        <v>127</v>
      </c>
      <c r="B203" s="119"/>
      <c r="C203" s="58">
        <f>C148+C63</f>
        <v>42481</v>
      </c>
      <c r="D203" s="59"/>
      <c r="E203" s="58">
        <f>C203</f>
        <v>42481</v>
      </c>
      <c r="F203" s="59">
        <f>F148+F63</f>
        <v>0</v>
      </c>
      <c r="G203" s="59">
        <f>G148+G63</f>
        <v>0</v>
      </c>
      <c r="H203" s="59">
        <f>H148+H63</f>
        <v>0</v>
      </c>
      <c r="I203" s="31"/>
      <c r="J203" s="49"/>
      <c r="K203" s="36"/>
    </row>
    <row r="204" spans="1:11" ht="24.75" customHeight="1">
      <c r="A204" s="116" t="s">
        <v>128</v>
      </c>
      <c r="B204" s="116"/>
      <c r="C204" s="68">
        <f>C203+C61</f>
        <v>48721</v>
      </c>
      <c r="D204" s="75">
        <f>D61</f>
        <v>3504</v>
      </c>
      <c r="E204" s="68">
        <f>E203+E61</f>
        <v>45032</v>
      </c>
      <c r="F204" s="57">
        <f>F203+F61</f>
        <v>0</v>
      </c>
      <c r="G204" s="57">
        <f>G203+G61</f>
        <v>183</v>
      </c>
      <c r="H204" s="57">
        <f>H203+H61</f>
        <v>2</v>
      </c>
      <c r="I204" s="31"/>
      <c r="J204" s="49"/>
      <c r="K204" s="71"/>
    </row>
    <row r="205" spans="1:11" s="11" customFormat="1" ht="19.5" customHeight="1">
      <c r="A205" s="8"/>
      <c r="B205" s="120"/>
      <c r="C205" s="120"/>
      <c r="D205" s="9"/>
      <c r="E205" s="9"/>
      <c r="F205" s="9"/>
      <c r="G205" s="9"/>
      <c r="H205" s="9"/>
      <c r="I205" s="9"/>
      <c r="J205" s="10"/>
      <c r="K205" s="23"/>
    </row>
    <row r="206" spans="2:9" ht="21" customHeight="1">
      <c r="B206" s="55"/>
      <c r="D206" s="106"/>
      <c r="E206" s="106"/>
      <c r="F206" s="106"/>
      <c r="G206" s="106"/>
      <c r="H206" s="106"/>
      <c r="I206" s="106"/>
    </row>
    <row r="207" spans="2:9" ht="16.5" customHeight="1">
      <c r="B207" s="54"/>
      <c r="D207" s="106"/>
      <c r="E207" s="106"/>
      <c r="F207" s="106"/>
      <c r="G207" s="106"/>
      <c r="H207" s="106"/>
      <c r="I207" s="106"/>
    </row>
    <row r="208" spans="2:9" ht="18.75">
      <c r="B208" s="50"/>
      <c r="E208" s="107"/>
      <c r="F208" s="106"/>
      <c r="G208" s="106"/>
      <c r="H208" s="106"/>
      <c r="I208" s="6"/>
    </row>
    <row r="209" spans="2:9" ht="19.5">
      <c r="B209" s="54"/>
      <c r="E209" s="107"/>
      <c r="F209" s="112"/>
      <c r="G209" s="112"/>
      <c r="H209" s="112"/>
      <c r="I209" s="6"/>
    </row>
    <row r="210" ht="18.75">
      <c r="B210" s="54"/>
    </row>
    <row r="211" spans="6:12" ht="18.75">
      <c r="F211" s="6"/>
      <c r="G211" s="6"/>
      <c r="H211" s="6"/>
      <c r="I211" s="6"/>
      <c r="K211" s="20"/>
      <c r="L211" s="12"/>
    </row>
    <row r="212" spans="4:12" ht="18.75">
      <c r="D212" s="106"/>
      <c r="E212" s="106"/>
      <c r="F212" s="106"/>
      <c r="G212" s="106"/>
      <c r="H212" s="106"/>
      <c r="I212" s="106"/>
      <c r="K212" s="20"/>
      <c r="L212" s="12"/>
    </row>
    <row r="213" spans="6:12" ht="18.75">
      <c r="F213" s="7"/>
      <c r="G213" s="7"/>
      <c r="H213" s="7"/>
      <c r="I213" s="7"/>
      <c r="K213" s="20"/>
      <c r="L213" s="12"/>
    </row>
    <row r="214" spans="11:12" ht="18.75">
      <c r="K214" s="20"/>
      <c r="L214" s="12"/>
    </row>
    <row r="215" spans="2:12" ht="35.25" customHeight="1">
      <c r="B215" s="17"/>
      <c r="K215" s="20"/>
      <c r="L215" s="12"/>
    </row>
    <row r="220" spans="11:12" ht="18.75">
      <c r="K220" s="21"/>
      <c r="L220" s="16"/>
    </row>
    <row r="221" spans="11:12" ht="15.75">
      <c r="K221" s="108"/>
      <c r="L221" s="108"/>
    </row>
    <row r="222" spans="11:12" ht="15.75">
      <c r="K222" s="108"/>
      <c r="L222" s="108"/>
    </row>
  </sheetData>
  <sheetProtection/>
  <mergeCells count="31">
    <mergeCell ref="A204:B204"/>
    <mergeCell ref="A61:B61"/>
    <mergeCell ref="A203:B203"/>
    <mergeCell ref="D206:I206"/>
    <mergeCell ref="B205:C205"/>
    <mergeCell ref="C8:C10"/>
    <mergeCell ref="G8:G10"/>
    <mergeCell ref="A1:B1"/>
    <mergeCell ref="C1:J1"/>
    <mergeCell ref="A2:B2"/>
    <mergeCell ref="C2:J2"/>
    <mergeCell ref="A3:B3"/>
    <mergeCell ref="B4:I4"/>
    <mergeCell ref="C3:J3"/>
    <mergeCell ref="K222:L222"/>
    <mergeCell ref="D9:D10"/>
    <mergeCell ref="E9:E10"/>
    <mergeCell ref="K221:L221"/>
    <mergeCell ref="H8:H10"/>
    <mergeCell ref="I8:I10"/>
    <mergeCell ref="D207:I207"/>
    <mergeCell ref="D212:I212"/>
    <mergeCell ref="E209:H209"/>
    <mergeCell ref="E208:H208"/>
    <mergeCell ref="J8:J10"/>
    <mergeCell ref="F9:F10"/>
    <mergeCell ref="D8:F8"/>
    <mergeCell ref="A8:A10"/>
    <mergeCell ref="B8:B10"/>
    <mergeCell ref="B5:I5"/>
    <mergeCell ref="A6:J6"/>
  </mergeCells>
  <printOptions/>
  <pageMargins left="0.2" right="0.2" top="0.48" bottom="0.19" header="0.2" footer="0.2"/>
  <pageSetup horizontalDpi="600" verticalDpi="600" orientation="landscape" r:id="rId2"/>
  <headerFooter>
    <oddFooter>&amp;R&amp;P</oddFooter>
  </headerFooter>
  <rowBreaks count="1" manualBreakCount="1">
    <brk id="2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NgocVT</dc:creator>
  <cp:keywords/>
  <dc:description/>
  <cp:lastModifiedBy>A</cp:lastModifiedBy>
  <cp:lastPrinted>2019-11-11T02:53:13Z</cp:lastPrinted>
  <dcterms:created xsi:type="dcterms:W3CDTF">2016-10-06T00:49:13Z</dcterms:created>
  <dcterms:modified xsi:type="dcterms:W3CDTF">2019-11-13T07:28:33Z</dcterms:modified>
  <cp:category/>
  <cp:version/>
  <cp:contentType/>
  <cp:contentStatus/>
</cp:coreProperties>
</file>